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285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state="hidden" r:id="rId6"/>
    <sheet name="Classements Cadettes" sheetId="16" state="hidden" r:id="rId7"/>
    <sheet name="Classements Minimes" sheetId="17" state="hidden" r:id="rId8"/>
    <sheet name="Organisateurs" sheetId="15" r:id="rId9"/>
  </sheets>
  <definedNames>
    <definedName name="_xlnm._FilterDatabase" localSheetId="0" hidden="1">'Classements 1-2'!$C$12:$E$43</definedName>
    <definedName name="_xlnm._FilterDatabase" localSheetId="1" hidden="1">'Classements 3'!$A$12:$N$12</definedName>
    <definedName name="_xlnm._FilterDatabase" localSheetId="2" hidden="1">'Classements 4'!$A$12:$N$51</definedName>
    <definedName name="_xlnm._FilterDatabase" localSheetId="4" hidden="1">'Classements 5'!$A$12:$M$42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1-2'!$B$1:$L$46</definedName>
    <definedName name="_xlnm.Print_Area" localSheetId="1">'Classements 3'!$B$1:$L$54</definedName>
    <definedName name="_xlnm.Print_Area" localSheetId="2">'Classements 4'!$B$1:$L$54</definedName>
    <definedName name="_xlnm.Print_Area" localSheetId="4">'Classements 5'!$B$1:$L$45</definedName>
    <definedName name="_xlnm.Print_Area" localSheetId="3">'Classements Cadets'!$B$1:$L$27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Organisateurs!$B$1:$L$81</definedName>
  </definedNames>
  <calcPr calcId="125725"/>
</workbook>
</file>

<file path=xl/calcChain.xml><?xml version="1.0" encoding="utf-8"?>
<calcChain xmlns="http://schemas.openxmlformats.org/spreadsheetml/2006/main">
  <c r="I11" i="11"/>
  <c r="I11" i="10"/>
  <c r="I5" i="1" l="1"/>
  <c r="I11" i="9" l="1"/>
  <c r="I11" i="13"/>
  <c r="I11" i="12"/>
  <c r="I11" i="16"/>
  <c r="I11" i="1"/>
  <c r="E11" i="17"/>
  <c r="E9"/>
  <c r="E8"/>
  <c r="D8"/>
  <c r="F7"/>
  <c r="E11" i="16"/>
  <c r="E9"/>
  <c r="E8"/>
  <c r="D8"/>
  <c r="F7"/>
  <c r="E11" i="13"/>
  <c r="E11" i="12"/>
  <c r="E11" i="11"/>
  <c r="E11" i="9"/>
  <c r="E9" i="13"/>
  <c r="E8"/>
  <c r="D8"/>
  <c r="F7"/>
  <c r="E9" i="12"/>
  <c r="E8"/>
  <c r="D8"/>
  <c r="F7"/>
  <c r="E9" i="11"/>
  <c r="E8"/>
  <c r="D8"/>
  <c r="F7"/>
  <c r="E9" i="10"/>
  <c r="D8"/>
  <c r="E11"/>
  <c r="E8"/>
  <c r="F7"/>
  <c r="F7" i="9"/>
  <c r="E9"/>
  <c r="E8"/>
  <c r="D8"/>
</calcChain>
</file>

<file path=xl/sharedStrings.xml><?xml version="1.0" encoding="utf-8"?>
<sst xmlns="http://schemas.openxmlformats.org/spreadsheetml/2006/main" count="891" uniqueCount="388">
  <si>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</si>
  <si>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</si>
  <si>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</si>
  <si>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</si>
  <si>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</si>
  <si>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</si>
  <si>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</si>
  <si>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</si>
  <si>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</si>
  <si>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</si>
  <si>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</si>
  <si>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</si>
  <si>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</si>
  <si>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</si>
  <si>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</si>
  <si>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</si>
  <si>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</si>
  <si>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</si>
  <si>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</si>
  <si>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</si>
  <si>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</si>
  <si>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</si>
  <si>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</si>
  <si>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</si>
  <si>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</si>
  <si>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</si>
  <si>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</si>
  <si>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</si>
  <si>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</si>
  <si>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</si>
  <si>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</si>
  <si>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</si>
  <si>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</si>
  <si>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</si>
  <si>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</si>
  <si>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</si>
  <si>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</si>
  <si>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</si>
  <si>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</si>
  <si>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</si>
  <si>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</si>
  <si>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</si>
  <si>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</si>
  <si>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</si>
  <si>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</si>
  <si>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</si>
  <si>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</si>
  <si>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</si>
  <si>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</si>
  <si>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</si>
  <si>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13)</t>
  </si>
  <si>
    <t>Montée de catégorie, nouveau licencié ou coureur retrogradé, montée selon règlement commission vélo Fsgt 69 (Article 16)</t>
  </si>
  <si>
    <t>Points de
montée FSGT 69</t>
  </si>
  <si>
    <t>Cadettes</t>
  </si>
  <si>
    <t>FAURE</t>
  </si>
  <si>
    <t>JEAN YVES</t>
  </si>
  <si>
    <t>POIZAT</t>
  </si>
  <si>
    <t>SEBASTIEN</t>
  </si>
  <si>
    <t xml:space="preserve">GRANGER </t>
  </si>
  <si>
    <t>ANDRE</t>
  </si>
  <si>
    <t>FOREL</t>
  </si>
  <si>
    <t>SANDRINE</t>
  </si>
  <si>
    <t xml:space="preserve">MARTINEZ </t>
  </si>
  <si>
    <t>ALAIN</t>
  </si>
  <si>
    <t>PERRUSSET</t>
  </si>
  <si>
    <t>YVES</t>
  </si>
  <si>
    <t>PATRICK</t>
  </si>
  <si>
    <t>PLASSE</t>
  </si>
  <si>
    <t>SERGE</t>
  </si>
  <si>
    <t>ROGER</t>
  </si>
  <si>
    <t>MICHEL</t>
  </si>
  <si>
    <t>CESARE</t>
  </si>
  <si>
    <t>NOBERT</t>
  </si>
  <si>
    <t>PHILIPPE</t>
  </si>
  <si>
    <t>FRANCOIS</t>
  </si>
  <si>
    <t>GILLES</t>
  </si>
  <si>
    <t>JEAN</t>
  </si>
  <si>
    <t>MARTIN</t>
  </si>
  <si>
    <t>PASCAL</t>
  </si>
  <si>
    <t>HENRI</t>
  </si>
  <si>
    <t>JEAN PIERRE</t>
  </si>
  <si>
    <r>
      <t xml:space="preserve">Oui / </t>
    </r>
    <r>
      <rPr>
        <strike/>
        <sz val="10"/>
        <rFont val="Calibri"/>
        <family val="2"/>
      </rPr>
      <t>Non</t>
    </r>
  </si>
  <si>
    <t>297216</t>
  </si>
  <si>
    <t>362270</t>
  </si>
  <si>
    <t>170926</t>
  </si>
  <si>
    <t>55589058</t>
  </si>
  <si>
    <t>234917</t>
  </si>
  <si>
    <t>234922</t>
  </si>
  <si>
    <t>BROSSEAU</t>
  </si>
  <si>
    <t>OLIVIER</t>
  </si>
  <si>
    <t>EC PIERRE BENITE SAINT GENIS LAVAL</t>
  </si>
  <si>
    <t>FSGT</t>
  </si>
  <si>
    <t>69</t>
  </si>
  <si>
    <t>VC MAX BAREL</t>
  </si>
  <si>
    <t>RAPOSO</t>
  </si>
  <si>
    <t>DAMIEN</t>
  </si>
  <si>
    <t>CS PONT DE CHERUY</t>
  </si>
  <si>
    <t>SAINT DENIS CYCLISME</t>
  </si>
  <si>
    <t>THIERRY</t>
  </si>
  <si>
    <t>VC CORBAS</t>
  </si>
  <si>
    <t>PIQUET</t>
  </si>
  <si>
    <t>CHRISTOPHE</t>
  </si>
  <si>
    <t>BRISON ST INNOCENT CYCLISME</t>
  </si>
  <si>
    <t>73</t>
  </si>
  <si>
    <t>JEAN CLAUDE</t>
  </si>
  <si>
    <t>TEAM CYCLISTE TOUSSIEU</t>
  </si>
  <si>
    <t>55597693</t>
  </si>
  <si>
    <t>VINCENDON</t>
  </si>
  <si>
    <t>LOUIS</t>
  </si>
  <si>
    <t>JEAN LOUIS</t>
  </si>
  <si>
    <t>VC BRIGNAIS</t>
  </si>
  <si>
    <t>42</t>
  </si>
  <si>
    <t>DIDIER</t>
  </si>
  <si>
    <t>AC MOULIN A VENT</t>
  </si>
  <si>
    <t>UFOLEP</t>
  </si>
  <si>
    <t>ERIC</t>
  </si>
  <si>
    <t>VELO GRIFFON MEYZIEU</t>
  </si>
  <si>
    <t>BATTIN</t>
  </si>
  <si>
    <t>VC VILLEFRANCHE BEAUJOLAIS</t>
  </si>
  <si>
    <t>CLUB VIENNOIS D'ANIMATION CYCLISTE</t>
  </si>
  <si>
    <t>CEDRIC</t>
  </si>
  <si>
    <t>38</t>
  </si>
  <si>
    <t>BAILLY</t>
  </si>
  <si>
    <t>CHAMBON</t>
  </si>
  <si>
    <t>EC SAINT PRIEST</t>
  </si>
  <si>
    <t>ROUE SPORTIVE MEXIMIEUX</t>
  </si>
  <si>
    <t>BELLUT</t>
  </si>
  <si>
    <t>MAXIME</t>
  </si>
  <si>
    <t>NICOLAS</t>
  </si>
  <si>
    <t>FRASSANITO</t>
  </si>
  <si>
    <t>BERNARD</t>
  </si>
  <si>
    <t>VC FRANCHEVILLE</t>
  </si>
  <si>
    <t>NAVARRO</t>
  </si>
  <si>
    <t>EC DUQUESNE OULLINS</t>
  </si>
  <si>
    <t>CLAIR</t>
  </si>
  <si>
    <t>LAURENT</t>
  </si>
  <si>
    <t>SPITERI</t>
  </si>
  <si>
    <t>MICHAEL</t>
  </si>
  <si>
    <t>JEAN LUC</t>
  </si>
  <si>
    <t>AC LYON VAISE</t>
  </si>
  <si>
    <t>DAMIAND</t>
  </si>
  <si>
    <t>GUILLAUME</t>
  </si>
  <si>
    <t>JULIEN</t>
  </si>
  <si>
    <t>WILLIAM</t>
  </si>
  <si>
    <t>DELORME</t>
  </si>
  <si>
    <t>HERVE</t>
  </si>
  <si>
    <t>VC VAULX EN VELIN</t>
  </si>
  <si>
    <t>GIBAND</t>
  </si>
  <si>
    <t>EVAN</t>
  </si>
  <si>
    <t>BERTIN</t>
  </si>
  <si>
    <t>GABRILLARGUES</t>
  </si>
  <si>
    <t>SYLVAIN</t>
  </si>
  <si>
    <t>VC LAGNIEU</t>
  </si>
  <si>
    <t>JACQUES</t>
  </si>
  <si>
    <t>CHOMAUD</t>
  </si>
  <si>
    <t>JOEL</t>
  </si>
  <si>
    <t>CC LAGNIEU</t>
  </si>
  <si>
    <t>ROCFORT</t>
  </si>
  <si>
    <t>AS BERTHELOT MERMOZ</t>
  </si>
  <si>
    <t>VELO CLUB RAMBERTOIS</t>
  </si>
  <si>
    <t>GUIGON</t>
  </si>
  <si>
    <t>VC TREVOUX</t>
  </si>
  <si>
    <t>LOPEZ</t>
  </si>
  <si>
    <t>STEPHANE</t>
  </si>
  <si>
    <t>490624</t>
  </si>
  <si>
    <t>HERNANDEZ</t>
  </si>
  <si>
    <t>DANIEL</t>
  </si>
  <si>
    <t>ANDREANI</t>
  </si>
  <si>
    <t>DUCHENE</t>
  </si>
  <si>
    <t>TEAM JALLET AUTO</t>
  </si>
  <si>
    <t>RAYAN</t>
  </si>
  <si>
    <t>LEMMET</t>
  </si>
  <si>
    <t>231132</t>
  </si>
  <si>
    <t>SIBELLE</t>
  </si>
  <si>
    <t>VALENTIN</t>
  </si>
  <si>
    <t>ROMAIN</t>
  </si>
  <si>
    <t>TRUYE</t>
  </si>
  <si>
    <t>TEAM DES DOMBES</t>
  </si>
  <si>
    <t>FLORENT</t>
  </si>
  <si>
    <t>VINCENT</t>
  </si>
  <si>
    <t>FREDERIC</t>
  </si>
  <si>
    <t>MICKAEL</t>
  </si>
  <si>
    <t>FFC</t>
  </si>
  <si>
    <t>BORDAZ</t>
  </si>
  <si>
    <t>PARRACHO</t>
  </si>
  <si>
    <t>LACROIX</t>
  </si>
  <si>
    <t>VC BELLEGARDE</t>
  </si>
  <si>
    <t>CYRIL</t>
  </si>
  <si>
    <t>AB</t>
  </si>
  <si>
    <t>XAVIER</t>
  </si>
  <si>
    <t>GONCALVES</t>
  </si>
  <si>
    <t>BAROU</t>
  </si>
  <si>
    <t>PAGE</t>
  </si>
  <si>
    <t>MARTINON</t>
  </si>
  <si>
    <t>DENIS</t>
  </si>
  <si>
    <t>MARC</t>
  </si>
  <si>
    <t>DE LORENZO</t>
  </si>
  <si>
    <t>229860</t>
  </si>
  <si>
    <t xml:space="preserve">Motard  </t>
  </si>
  <si>
    <t>Scooter</t>
  </si>
  <si>
    <t>X</t>
  </si>
  <si>
    <t>Classement course 1&amp;2ème catégorie</t>
  </si>
  <si>
    <t>Classement course 3ème catégorie</t>
  </si>
  <si>
    <t>Classement course 4ème catégorie</t>
  </si>
  <si>
    <t>Classement course Cadets</t>
  </si>
  <si>
    <t>Classement course 5ème catégorie &amp; Féminine</t>
  </si>
  <si>
    <t>Classement féminines adulte 5ème catégorie</t>
  </si>
  <si>
    <t>Classement courses Minimes garçons &amp; filles</t>
  </si>
  <si>
    <t>Grand Prix de Parilly</t>
  </si>
  <si>
    <t>MAT</t>
  </si>
  <si>
    <t>CAMILLE</t>
  </si>
  <si>
    <t>JALLET</t>
  </si>
  <si>
    <t>GILBERT</t>
  </si>
  <si>
    <t>VAUDEY</t>
  </si>
  <si>
    <t>BASTIEN</t>
  </si>
  <si>
    <t>ANTOINE</t>
  </si>
  <si>
    <t>ALLIANCE CYCLISTE TARARE POPEY</t>
  </si>
  <si>
    <t>SERAPHIN</t>
  </si>
  <si>
    <t>BOUSCHON</t>
  </si>
  <si>
    <t>MATHIAS</t>
  </si>
  <si>
    <t>NORAZ</t>
  </si>
  <si>
    <t>CC GIERES</t>
  </si>
  <si>
    <t>TORDI</t>
  </si>
  <si>
    <t>PAUL</t>
  </si>
  <si>
    <t>EGUERS</t>
  </si>
  <si>
    <t>THEVENIN</t>
  </si>
  <si>
    <t>INDJENIAN</t>
  </si>
  <si>
    <t>BONDETTI</t>
  </si>
  <si>
    <t>ALDO</t>
  </si>
  <si>
    <t>HAUSTRATE</t>
  </si>
  <si>
    <t>PIGNER</t>
  </si>
  <si>
    <t>PORCIN</t>
  </si>
  <si>
    <t>AC BUELLAS</t>
  </si>
  <si>
    <t>ARMAND</t>
  </si>
  <si>
    <t xml:space="preserve">  ECMVV - VCMB - ACMV </t>
  </si>
  <si>
    <t>CORTES</t>
  </si>
  <si>
    <t>THOMAS</t>
  </si>
  <si>
    <t>DENEGRE</t>
  </si>
  <si>
    <t>MATHIEU</t>
  </si>
  <si>
    <t>FABRICE</t>
  </si>
  <si>
    <t>MAXENCE</t>
  </si>
  <si>
    <t>WAGNER</t>
  </si>
  <si>
    <t>BERGEMIN</t>
  </si>
  <si>
    <t>MONOD</t>
  </si>
  <si>
    <t>ROBACZEWSKI</t>
  </si>
  <si>
    <t>JARNIEUX</t>
  </si>
  <si>
    <t>MARROCCO</t>
  </si>
  <si>
    <t>TONINO</t>
  </si>
  <si>
    <t>UC COGNIN</t>
  </si>
  <si>
    <t>TEAM6</t>
  </si>
  <si>
    <t>TEIXEIRA</t>
  </si>
  <si>
    <t>FABIEN</t>
  </si>
  <si>
    <t>LOIC</t>
  </si>
  <si>
    <t>MURRAY</t>
  </si>
  <si>
    <t>BOMPARD</t>
  </si>
  <si>
    <t>CC REPLONGES</t>
  </si>
  <si>
    <t>BRUEL</t>
  </si>
  <si>
    <t>REINA</t>
  </si>
  <si>
    <t>ROBERT</t>
  </si>
  <si>
    <t>GAILLAN</t>
  </si>
  <si>
    <t>PRAT</t>
  </si>
  <si>
    <t>MAURICE</t>
  </si>
  <si>
    <t>Classement course Cadettes/Minimes</t>
  </si>
  <si>
    <t>ESTEOULE</t>
  </si>
  <si>
    <t>852501</t>
  </si>
  <si>
    <t>461962</t>
  </si>
  <si>
    <t>242294</t>
  </si>
  <si>
    <t>JACQUIN</t>
  </si>
  <si>
    <t>x</t>
  </si>
  <si>
    <t>234926</t>
  </si>
  <si>
    <t>859651</t>
  </si>
  <si>
    <t>BILLANDON</t>
  </si>
  <si>
    <t>MOINE</t>
  </si>
  <si>
    <t>TABARET</t>
  </si>
  <si>
    <t>MARTINS</t>
  </si>
  <si>
    <t>GLEIZAL</t>
  </si>
  <si>
    <t>PINNA</t>
  </si>
  <si>
    <t>ROZAND</t>
  </si>
  <si>
    <t>RABILLOUD</t>
  </si>
  <si>
    <t>SALMON</t>
  </si>
  <si>
    <t>VORON</t>
  </si>
  <si>
    <t>JEAN PAUL</t>
  </si>
  <si>
    <t>NL</t>
  </si>
  <si>
    <t>UDPS 69</t>
  </si>
  <si>
    <t>ECMVV</t>
  </si>
  <si>
    <t>ACMV</t>
  </si>
  <si>
    <t>BERLIER</t>
  </si>
  <si>
    <t>GIRERD</t>
  </si>
  <si>
    <t>ROLLAND</t>
  </si>
  <si>
    <t>CHEVALLIER</t>
  </si>
  <si>
    <t>HUGUET</t>
  </si>
  <si>
    <t>FRAYSSE</t>
  </si>
  <si>
    <t>GENEVIEVE</t>
  </si>
  <si>
    <t>BERLIET</t>
  </si>
  <si>
    <t>LUCIENNE</t>
  </si>
  <si>
    <t>MARIE-CHRISTINE</t>
  </si>
  <si>
    <t>KIEFFER</t>
  </si>
  <si>
    <t>JEAN-CLAUDE</t>
  </si>
  <si>
    <t>ANTHONY</t>
  </si>
  <si>
    <t>FRASER</t>
  </si>
  <si>
    <t>BUC</t>
  </si>
  <si>
    <t>ANNECY CYCLISME COMPETITION</t>
  </si>
  <si>
    <t>CONTI</t>
  </si>
  <si>
    <t>REY</t>
  </si>
  <si>
    <t>CT LYON</t>
  </si>
  <si>
    <t>CHERBLANC</t>
  </si>
  <si>
    <t>ECO VILLEURBANNE</t>
  </si>
  <si>
    <t>VAVRE</t>
  </si>
  <si>
    <t>CORENTIN</t>
  </si>
  <si>
    <t>LYON SPRINT EVOLUTION</t>
  </si>
  <si>
    <t>PERI</t>
  </si>
  <si>
    <t>CYCLO CLUB CHALONNAIS</t>
  </si>
  <si>
    <t>BLACK PACK</t>
  </si>
  <si>
    <t>NP</t>
  </si>
  <si>
    <t>LIPKO</t>
  </si>
  <si>
    <t>TRINTY</t>
  </si>
  <si>
    <t>REGIS</t>
  </si>
  <si>
    <t>USSEL</t>
  </si>
  <si>
    <t>RIGONI</t>
  </si>
  <si>
    <t>CHARLET</t>
  </si>
  <si>
    <t>SOUM</t>
  </si>
  <si>
    <t>BRISON ST INNOCENT CYCLISTE</t>
  </si>
  <si>
    <t>GUILLET</t>
  </si>
  <si>
    <t>EMERIC</t>
  </si>
  <si>
    <t>VC RHODANIEN</t>
  </si>
  <si>
    <t>DARLE</t>
  </si>
  <si>
    <t>DUCLAUX</t>
  </si>
  <si>
    <t>BORRELY</t>
  </si>
  <si>
    <t>SOUDANT</t>
  </si>
  <si>
    <t>BRUN</t>
  </si>
  <si>
    <t>AGGOUN</t>
  </si>
  <si>
    <t>TAHAR</t>
  </si>
  <si>
    <t>EC PAYS DU GIER</t>
  </si>
  <si>
    <t>GOBET</t>
  </si>
  <si>
    <t>ES JONAGEOIS CYCLO</t>
  </si>
  <si>
    <t>FLOUR</t>
  </si>
  <si>
    <t>UNION CYCLISTE MONTMEYRAN VALENCE</t>
  </si>
  <si>
    <t>LYONNAIS</t>
  </si>
  <si>
    <t>MARMI</t>
  </si>
  <si>
    <t>SAINT MICHEL SPORT CYCLO</t>
  </si>
  <si>
    <t>DE BONI</t>
  </si>
  <si>
    <t>SCSPR SALAISE PEAGE ROUSSILLON</t>
  </si>
  <si>
    <t>TEAM ATC DONZERE</t>
  </si>
  <si>
    <t>FOUILLOUSE</t>
  </si>
  <si>
    <t>DV RIORGEOIS</t>
  </si>
  <si>
    <t>BOUBAAYA</t>
  </si>
  <si>
    <t>RACHID</t>
  </si>
  <si>
    <t>UNION CYCLISTE TULLINS FURES</t>
  </si>
  <si>
    <t>PLISSONNIER</t>
  </si>
  <si>
    <t>VERNIER</t>
  </si>
  <si>
    <t>EDWARDSON</t>
  </si>
  <si>
    <t>ANGUS</t>
  </si>
  <si>
    <t>POULET</t>
  </si>
  <si>
    <t>CYCLO TEAM 69</t>
  </si>
  <si>
    <t>DI STEFANO</t>
  </si>
  <si>
    <t>ROUX</t>
  </si>
  <si>
    <t>JEAN JACQUES</t>
  </si>
  <si>
    <t>GUY</t>
  </si>
  <si>
    <t>FLORIAN HUDRY CYCLING PROJECT</t>
  </si>
  <si>
    <t>GIMENEZ</t>
  </si>
  <si>
    <t>GRENAUD</t>
  </si>
  <si>
    <t>CLAUDE</t>
  </si>
  <si>
    <t>REYNAUD</t>
  </si>
  <si>
    <t>JACKY</t>
  </si>
  <si>
    <t>BALDUCCI</t>
  </si>
  <si>
    <t>ALFRED</t>
  </si>
  <si>
    <t xml:space="preserve"> FREDERIQUE</t>
  </si>
  <si>
    <t>21 coureurs inscrits 17 partants</t>
  </si>
  <si>
    <t>1h52'20"</t>
  </si>
  <si>
    <t>à 2"</t>
  </si>
  <si>
    <t>à 1'28"</t>
  </si>
  <si>
    <t>mt</t>
  </si>
  <si>
    <t>à 2"23"</t>
  </si>
  <si>
    <t>à 1 tour</t>
  </si>
  <si>
    <t>à 2 tours</t>
  </si>
  <si>
    <t>Baréme minoré moins de 20 partants</t>
  </si>
  <si>
    <t>32 coureurs inscrits 26 partants</t>
  </si>
  <si>
    <t>à 53"</t>
  </si>
  <si>
    <t>Montée cat. (3)</t>
  </si>
  <si>
    <t>1h52'37'</t>
  </si>
  <si>
    <t>1h22'07"</t>
  </si>
  <si>
    <t>1h41'13"</t>
  </si>
  <si>
    <t>34 coureurs inscrits 32 partants</t>
  </si>
  <si>
    <t>Montée cat. (2)</t>
  </si>
  <si>
    <t>22 coureurs inscrits 22 partants</t>
  </si>
  <si>
    <t>1h36'51"</t>
  </si>
  <si>
    <t>TRAGGIAI</t>
  </si>
  <si>
    <t>55566774</t>
  </si>
</sst>
</file>

<file path=xl/styles.xml><?xml version="1.0" encoding="utf-8"?>
<styleSheet xmlns="http://schemas.openxmlformats.org/spreadsheetml/2006/main">
  <numFmts count="6">
    <numFmt numFmtId="164" formatCode="d\ mmmm\ yyyy;@"/>
    <numFmt numFmtId="165" formatCode="[$-40C]d\ mmmm\ yyyy;@"/>
    <numFmt numFmtId="166" formatCode="0.000"/>
    <numFmt numFmtId="167" formatCode="[$-40C]General"/>
    <numFmt numFmtId="168" formatCode="h:mm;@"/>
    <numFmt numFmtId="169" formatCode="[$-F400]h:mm:ss\ AM/PM"/>
  </numFmts>
  <fonts count="5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indexed="1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8"/>
      <name val="Calibri"/>
      <family val="2"/>
    </font>
    <font>
      <sz val="12"/>
      <color indexed="10"/>
      <name val="Calibri"/>
      <family val="2"/>
    </font>
    <font>
      <strike/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70C0"/>
      <name val="Calibri"/>
      <family val="2"/>
    </font>
    <font>
      <b/>
      <sz val="10"/>
      <color rgb="FF0000FF"/>
      <name val="Calibri"/>
      <family val="2"/>
    </font>
    <font>
      <b/>
      <sz val="24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70C0"/>
      <name val="Calibri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249977111117893"/>
        <bgColor indexed="64"/>
      </patternFill>
    </fill>
  </fills>
  <borders count="1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7" fontId="37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2" fillId="0" borderId="0"/>
    <xf numFmtId="0" fontId="1" fillId="0" borderId="0"/>
  </cellStyleXfs>
  <cellXfs count="44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9" fillId="4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6" borderId="19" xfId="0" applyFont="1" applyFill="1" applyBorder="1" applyAlignment="1">
      <alignment vertical="center"/>
    </xf>
    <xf numFmtId="0" fontId="11" fillId="6" borderId="20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4" fontId="24" fillId="7" borderId="0" xfId="0" applyNumberFormat="1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left" vertical="center"/>
    </xf>
    <xf numFmtId="0" fontId="11" fillId="0" borderId="0" xfId="0" applyFont="1" applyBorder="1"/>
    <xf numFmtId="0" fontId="12" fillId="0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7" borderId="24" xfId="0" applyFont="1" applyFill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9" fillId="0" borderId="0" xfId="0" applyFont="1" applyBorder="1" applyAlignment="1"/>
    <xf numFmtId="0" fontId="27" fillId="0" borderId="30" xfId="0" applyFont="1" applyBorder="1" applyAlignment="1">
      <alignment horizontal="center" vertical="center"/>
    </xf>
    <xf numFmtId="0" fontId="27" fillId="0" borderId="32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49" fontId="9" fillId="0" borderId="38" xfId="0" applyNumberFormat="1" applyFont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vertical="center"/>
    </xf>
    <xf numFmtId="0" fontId="39" fillId="0" borderId="1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3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39" fillId="0" borderId="46" xfId="0" applyFont="1" applyBorder="1" applyAlignment="1">
      <alignment vertical="center"/>
    </xf>
    <xf numFmtId="0" fontId="33" fillId="0" borderId="47" xfId="0" applyFont="1" applyBorder="1" applyAlignment="1">
      <alignment horizontal="center" vertical="center"/>
    </xf>
    <xf numFmtId="0" fontId="39" fillId="0" borderId="38" xfId="0" applyFont="1" applyBorder="1" applyAlignment="1">
      <alignment horizontal="left" vertical="center"/>
    </xf>
    <xf numFmtId="0" fontId="39" fillId="0" borderId="46" xfId="0" applyFont="1" applyBorder="1" applyAlignment="1">
      <alignment horizontal="left" vertical="center"/>
    </xf>
    <xf numFmtId="0" fontId="39" fillId="0" borderId="4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center"/>
    </xf>
    <xf numFmtId="46" fontId="9" fillId="6" borderId="54" xfId="0" applyNumberFormat="1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4" borderId="58" xfId="0" applyFont="1" applyFill="1" applyBorder="1" applyAlignment="1">
      <alignment horizontal="center" vertical="center" wrapText="1"/>
    </xf>
    <xf numFmtId="46" fontId="9" fillId="0" borderId="59" xfId="0" applyNumberFormat="1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63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6" borderId="64" xfId="0" applyFont="1" applyFill="1" applyBorder="1" applyAlignment="1">
      <alignment horizontal="center" vertical="center"/>
    </xf>
    <xf numFmtId="0" fontId="9" fillId="4" borderId="64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6" borderId="65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166" fontId="32" fillId="7" borderId="66" xfId="0" applyNumberFormat="1" applyFont="1" applyFill="1" applyBorder="1" applyAlignment="1">
      <alignment horizontal="center" vertical="center"/>
    </xf>
    <xf numFmtId="0" fontId="39" fillId="0" borderId="67" xfId="0" applyFont="1" applyBorder="1" applyAlignment="1">
      <alignment horizontal="left" vertical="center"/>
    </xf>
    <xf numFmtId="0" fontId="11" fillId="0" borderId="68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50" xfId="0" applyFont="1" applyBorder="1" applyAlignment="1">
      <alignment horizontal="left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1" fillId="0" borderId="74" xfId="0" applyFont="1" applyFill="1" applyBorder="1"/>
    <xf numFmtId="0" fontId="15" fillId="0" borderId="50" xfId="0" applyFont="1" applyFill="1" applyBorder="1" applyAlignment="1">
      <alignment horizontal="center" vertical="center"/>
    </xf>
    <xf numFmtId="0" fontId="11" fillId="0" borderId="72" xfId="0" applyFont="1" applyFill="1" applyBorder="1"/>
    <xf numFmtId="0" fontId="9" fillId="0" borderId="75" xfId="0" applyFont="1" applyBorder="1" applyAlignment="1">
      <alignment horizontal="center" vertical="center"/>
    </xf>
    <xf numFmtId="21" fontId="9" fillId="9" borderId="76" xfId="0" applyNumberFormat="1" applyFont="1" applyFill="1" applyBorder="1" applyAlignment="1">
      <alignment horizontal="center" vertical="center"/>
    </xf>
    <xf numFmtId="168" fontId="9" fillId="9" borderId="76" xfId="0" applyNumberFormat="1" applyFont="1" applyFill="1" applyBorder="1" applyAlignment="1">
      <alignment horizontal="center" vertical="center"/>
    </xf>
    <xf numFmtId="168" fontId="9" fillId="9" borderId="77" xfId="0" applyNumberFormat="1" applyFont="1" applyFill="1" applyBorder="1" applyAlignment="1">
      <alignment horizontal="center" vertical="center"/>
    </xf>
    <xf numFmtId="168" fontId="9" fillId="9" borderId="78" xfId="0" applyNumberFormat="1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39" fillId="0" borderId="38" xfId="0" applyFont="1" applyBorder="1" applyAlignment="1">
      <alignment horizontal="left" vertical="center"/>
    </xf>
    <xf numFmtId="0" fontId="39" fillId="0" borderId="38" xfId="0" applyFont="1" applyBorder="1" applyAlignment="1">
      <alignment horizontal="left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11" fillId="0" borderId="50" xfId="0" applyFont="1" applyBorder="1" applyAlignment="1">
      <alignment vertical="center"/>
    </xf>
    <xf numFmtId="0" fontId="12" fillId="0" borderId="55" xfId="0" applyFont="1" applyFill="1" applyBorder="1" applyAlignment="1">
      <alignment horizontal="left" vertical="center"/>
    </xf>
    <xf numFmtId="0" fontId="12" fillId="0" borderId="50" xfId="0" applyFont="1" applyFill="1" applyBorder="1" applyAlignment="1">
      <alignment horizontal="left" vertical="center"/>
    </xf>
    <xf numFmtId="0" fontId="9" fillId="10" borderId="1" xfId="0" applyFont="1" applyFill="1" applyBorder="1" applyAlignment="1">
      <alignment horizontal="center" vertical="center"/>
    </xf>
    <xf numFmtId="168" fontId="9" fillId="9" borderId="76" xfId="0" quotePrefix="1" applyNumberFormat="1" applyFont="1" applyFill="1" applyBorder="1" applyAlignment="1">
      <alignment horizontal="center" vertical="center"/>
    </xf>
    <xf numFmtId="0" fontId="12" fillId="0" borderId="38" xfId="0" applyFont="1" applyBorder="1" applyAlignment="1">
      <alignment horizontal="left" vertical="center"/>
    </xf>
    <xf numFmtId="0" fontId="12" fillId="0" borderId="83" xfId="0" applyFont="1" applyBorder="1" applyAlignment="1">
      <alignment horizontal="left" vertical="center"/>
    </xf>
    <xf numFmtId="0" fontId="12" fillId="0" borderId="86" xfId="0" applyFont="1" applyBorder="1" applyAlignment="1">
      <alignment horizontal="left" vertical="center"/>
    </xf>
    <xf numFmtId="169" fontId="9" fillId="9" borderId="76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47" fontId="9" fillId="6" borderId="39" xfId="0" applyNumberFormat="1" applyFont="1" applyFill="1" applyBorder="1" applyAlignment="1">
      <alignment horizontal="center" vertical="center"/>
    </xf>
    <xf numFmtId="47" fontId="9" fillId="6" borderId="14" xfId="0" applyNumberFormat="1" applyFont="1" applyFill="1" applyBorder="1" applyAlignment="1">
      <alignment horizontal="center" vertical="center"/>
    </xf>
    <xf numFmtId="0" fontId="9" fillId="10" borderId="18" xfId="0" applyFont="1" applyFill="1" applyBorder="1" applyAlignment="1">
      <alignment horizontal="center" vertical="center"/>
    </xf>
    <xf numFmtId="0" fontId="9" fillId="10" borderId="40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1" fillId="0" borderId="49" xfId="0" applyFont="1" applyBorder="1" applyAlignment="1">
      <alignment horizontal="left" vertical="center"/>
    </xf>
    <xf numFmtId="0" fontId="41" fillId="0" borderId="17" xfId="0" applyFont="1" applyBorder="1" applyAlignment="1">
      <alignment vertical="center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48" xfId="0" applyFont="1" applyBorder="1" applyAlignment="1">
      <alignment horizontal="left" vertical="center"/>
    </xf>
    <xf numFmtId="0" fontId="41" fillId="0" borderId="50" xfId="0" applyFont="1" applyFill="1" applyBorder="1" applyAlignment="1">
      <alignment horizontal="right" vertical="center"/>
    </xf>
    <xf numFmtId="0" fontId="41" fillId="0" borderId="89" xfId="0" applyFont="1" applyBorder="1" applyAlignment="1">
      <alignment horizontal="left" vertical="center"/>
    </xf>
    <xf numFmtId="0" fontId="41" fillId="0" borderId="90" xfId="0" applyFont="1" applyBorder="1" applyAlignment="1">
      <alignment horizontal="left" vertical="center"/>
    </xf>
    <xf numFmtId="0" fontId="41" fillId="0" borderId="91" xfId="0" applyFont="1" applyBorder="1" applyAlignment="1">
      <alignment horizontal="left" vertical="center"/>
    </xf>
    <xf numFmtId="0" fontId="41" fillId="0" borderId="37" xfId="0" applyFont="1" applyBorder="1" applyAlignment="1">
      <alignment horizontal="left" vertical="center"/>
    </xf>
    <xf numFmtId="0" fontId="41" fillId="0" borderId="52" xfId="0" applyFont="1" applyBorder="1" applyAlignment="1">
      <alignment horizontal="center" vertical="center"/>
    </xf>
    <xf numFmtId="0" fontId="41" fillId="0" borderId="89" xfId="0" applyFont="1" applyBorder="1" applyAlignment="1">
      <alignment horizontal="right" vertical="center"/>
    </xf>
    <xf numFmtId="0" fontId="47" fillId="0" borderId="90" xfId="0" applyFont="1" applyBorder="1" applyAlignment="1">
      <alignment vertical="center"/>
    </xf>
    <xf numFmtId="0" fontId="47" fillId="0" borderId="92" xfId="0" applyFont="1" applyBorder="1" applyAlignment="1">
      <alignment vertical="center"/>
    </xf>
    <xf numFmtId="0" fontId="41" fillId="0" borderId="52" xfId="0" applyFont="1" applyBorder="1" applyAlignment="1">
      <alignment vertical="center"/>
    </xf>
    <xf numFmtId="0" fontId="0" fillId="0" borderId="0" xfId="0" applyBorder="1"/>
    <xf numFmtId="0" fontId="41" fillId="0" borderId="44" xfId="0" applyFont="1" applyBorder="1" applyAlignment="1">
      <alignment horizontal="left" vertical="center"/>
    </xf>
    <xf numFmtId="0" fontId="12" fillId="0" borderId="46" xfId="0" applyFont="1" applyBorder="1" applyAlignment="1">
      <alignment vertical="center"/>
    </xf>
    <xf numFmtId="167" fontId="41" fillId="0" borderId="29" xfId="1" applyFont="1" applyFill="1" applyBorder="1" applyAlignment="1">
      <alignment horizontal="left" vertical="center"/>
    </xf>
    <xf numFmtId="167" fontId="41" fillId="0" borderId="1" xfId="1" applyFont="1" applyBorder="1" applyAlignment="1">
      <alignment horizontal="center" vertical="center"/>
    </xf>
    <xf numFmtId="167" fontId="41" fillId="0" borderId="29" xfId="1" applyFont="1" applyBorder="1" applyAlignment="1">
      <alignment horizontal="left" vertical="center"/>
    </xf>
    <xf numFmtId="0" fontId="9" fillId="0" borderId="80" xfId="0" applyFont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9" fillId="13" borderId="131" xfId="6" quotePrefix="1" applyNumberFormat="1" applyFont="1" applyFill="1" applyBorder="1" applyAlignment="1" applyProtection="1">
      <alignment horizontal="center"/>
      <protection locked="0"/>
    </xf>
    <xf numFmtId="0" fontId="0" fillId="12" borderId="132" xfId="0" applyNumberFormat="1" applyFont="1" applyFill="1" applyBorder="1" applyAlignment="1">
      <alignment horizontal="center"/>
    </xf>
    <xf numFmtId="0" fontId="9" fillId="0" borderId="130" xfId="0" applyFont="1" applyBorder="1" applyAlignment="1">
      <alignment horizontal="center" vertical="center"/>
    </xf>
    <xf numFmtId="0" fontId="9" fillId="2" borderId="133" xfId="0" applyFont="1" applyFill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129" xfId="0" applyFont="1" applyFill="1" applyBorder="1" applyAlignment="1">
      <alignment horizontal="center" vertical="center"/>
    </xf>
    <xf numFmtId="169" fontId="9" fillId="9" borderId="135" xfId="0" applyNumberFormat="1" applyFont="1" applyFill="1" applyBorder="1" applyAlignment="1">
      <alignment horizontal="center" vertical="center"/>
    </xf>
    <xf numFmtId="0" fontId="9" fillId="2" borderId="136" xfId="0" applyFont="1" applyFill="1" applyBorder="1" applyAlignment="1">
      <alignment horizontal="center" vertical="center"/>
    </xf>
    <xf numFmtId="169" fontId="9" fillId="9" borderId="13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9" fillId="2" borderId="139" xfId="0" applyFont="1" applyFill="1" applyBorder="1" applyAlignment="1">
      <alignment horizontal="center" vertical="center"/>
    </xf>
    <xf numFmtId="0" fontId="1" fillId="0" borderId="0" xfId="7" applyProtection="1"/>
    <xf numFmtId="0" fontId="9" fillId="2" borderId="140" xfId="0" applyFont="1" applyFill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169" fontId="9" fillId="9" borderId="142" xfId="0" applyNumberFormat="1" applyFont="1" applyFill="1" applyBorder="1" applyAlignment="1">
      <alignment horizontal="center" vertical="center"/>
    </xf>
    <xf numFmtId="0" fontId="9" fillId="0" borderId="143" xfId="0" applyFont="1" applyFill="1" applyBorder="1" applyAlignment="1">
      <alignment horizontal="center" vertical="center"/>
    </xf>
    <xf numFmtId="0" fontId="9" fillId="0" borderId="144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7" fontId="9" fillId="6" borderId="145" xfId="0" applyNumberFormat="1" applyFont="1" applyFill="1" applyBorder="1" applyAlignment="1">
      <alignment horizontal="center" vertical="center"/>
    </xf>
    <xf numFmtId="0" fontId="9" fillId="2" borderId="146" xfId="0" applyFont="1" applyFill="1" applyBorder="1" applyAlignment="1">
      <alignment horizontal="center" vertical="center"/>
    </xf>
    <xf numFmtId="0" fontId="9" fillId="0" borderId="147" xfId="0" applyFont="1" applyFill="1" applyBorder="1" applyAlignment="1">
      <alignment horizontal="center" vertical="center"/>
    </xf>
    <xf numFmtId="0" fontId="9" fillId="0" borderId="141" xfId="0" applyFont="1" applyFill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7" fontId="9" fillId="6" borderId="148" xfId="0" applyNumberFormat="1" applyFont="1" applyFill="1" applyBorder="1" applyAlignment="1">
      <alignment horizontal="center" vertical="center"/>
    </xf>
    <xf numFmtId="0" fontId="9" fillId="0" borderId="149" xfId="0" applyFont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8" fontId="9" fillId="9" borderId="137" xfId="0" applyNumberFormat="1" applyFont="1" applyFill="1" applyBorder="1" applyAlignment="1">
      <alignment horizontal="center" vertical="center"/>
    </xf>
    <xf numFmtId="168" fontId="9" fillId="9" borderId="142" xfId="0" applyNumberFormat="1" applyFont="1" applyFill="1" applyBorder="1" applyAlignment="1">
      <alignment horizontal="center" vertical="center"/>
    </xf>
    <xf numFmtId="0" fontId="9" fillId="0" borderId="136" xfId="0" applyFont="1" applyFill="1" applyBorder="1" applyAlignment="1">
      <alignment horizontal="center" vertical="center"/>
    </xf>
    <xf numFmtId="0" fontId="39" fillId="0" borderId="151" xfId="0" applyFont="1" applyBorder="1" applyAlignment="1">
      <alignment horizontal="left" vertical="center"/>
    </xf>
    <xf numFmtId="0" fontId="41" fillId="0" borderId="49" xfId="0" applyFont="1" applyFill="1" applyBorder="1" applyAlignment="1">
      <alignment horizontal="left" vertical="center"/>
    </xf>
    <xf numFmtId="0" fontId="41" fillId="0" borderId="81" xfId="0" applyFont="1" applyFill="1" applyBorder="1" applyAlignment="1">
      <alignment horizontal="left" vertical="center"/>
    </xf>
    <xf numFmtId="0" fontId="41" fillId="0" borderId="82" xfId="0" applyFont="1" applyFill="1" applyBorder="1" applyAlignment="1">
      <alignment horizontal="left" vertical="center"/>
    </xf>
    <xf numFmtId="0" fontId="41" fillId="0" borderId="38" xfId="0" applyFont="1" applyFill="1" applyBorder="1" applyAlignment="1">
      <alignment horizontal="left" vertical="center"/>
    </xf>
    <xf numFmtId="0" fontId="41" fillId="0" borderId="83" xfId="0" applyFont="1" applyFill="1" applyBorder="1" applyAlignment="1">
      <alignment horizontal="left" vertical="center"/>
    </xf>
    <xf numFmtId="0" fontId="41" fillId="0" borderId="72" xfId="0" applyFont="1" applyFill="1" applyBorder="1" applyAlignment="1">
      <alignment horizontal="left" vertical="center"/>
    </xf>
    <xf numFmtId="0" fontId="41" fillId="0" borderId="46" xfId="0" applyFont="1" applyFill="1" applyBorder="1" applyAlignment="1">
      <alignment horizontal="left" vertical="center"/>
    </xf>
    <xf numFmtId="0" fontId="41" fillId="0" borderId="84" xfId="0" applyFont="1" applyFill="1" applyBorder="1" applyAlignment="1">
      <alignment horizontal="left" vertical="center"/>
    </xf>
    <xf numFmtId="0" fontId="41" fillId="0" borderId="85" xfId="0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14" fontId="19" fillId="7" borderId="101" xfId="0" applyNumberFormat="1" applyFont="1" applyFill="1" applyBorder="1" applyAlignment="1">
      <alignment horizontal="center" vertical="center"/>
    </xf>
    <xf numFmtId="0" fontId="19" fillId="7" borderId="102" xfId="0" applyNumberFormat="1" applyFont="1" applyFill="1" applyBorder="1" applyAlignment="1">
      <alignment horizontal="center" vertical="center"/>
    </xf>
    <xf numFmtId="0" fontId="19" fillId="7" borderId="66" xfId="0" applyNumberFormat="1" applyFont="1" applyFill="1" applyBorder="1" applyAlignment="1">
      <alignment horizontal="center" vertical="center"/>
    </xf>
    <xf numFmtId="14" fontId="31" fillId="7" borderId="101" xfId="0" applyNumberFormat="1" applyFont="1" applyFill="1" applyBorder="1" applyAlignment="1">
      <alignment horizontal="center" vertical="center"/>
    </xf>
    <xf numFmtId="14" fontId="31" fillId="7" borderId="66" xfId="0" applyNumberFormat="1" applyFont="1" applyFill="1" applyBorder="1" applyAlignment="1">
      <alignment horizontal="center" vertical="center"/>
    </xf>
    <xf numFmtId="0" fontId="16" fillId="7" borderId="101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165" fontId="19" fillId="7" borderId="101" xfId="0" applyNumberFormat="1" applyFont="1" applyFill="1" applyBorder="1" applyAlignment="1">
      <alignment horizontal="center" vertical="center"/>
    </xf>
    <xf numFmtId="165" fontId="19" fillId="7" borderId="102" xfId="0" applyNumberFormat="1" applyFont="1" applyFill="1" applyBorder="1" applyAlignment="1">
      <alignment horizontal="center" vertical="center"/>
    </xf>
    <xf numFmtId="165" fontId="19" fillId="7" borderId="66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3" fillId="0" borderId="61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2" fillId="0" borderId="10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3" fillId="0" borderId="69" xfId="0" applyFont="1" applyFill="1" applyBorder="1" applyAlignment="1">
      <alignment vertical="center"/>
    </xf>
    <xf numFmtId="0" fontId="13" fillId="0" borderId="93" xfId="0" applyFont="1" applyFill="1" applyBorder="1" applyAlignment="1">
      <alignment vertical="center"/>
    </xf>
    <xf numFmtId="0" fontId="13" fillId="0" borderId="94" xfId="0" applyFont="1" applyFill="1" applyBorder="1" applyAlignment="1">
      <alignment vertical="center"/>
    </xf>
    <xf numFmtId="0" fontId="13" fillId="0" borderId="95" xfId="0" applyFont="1" applyFill="1" applyBorder="1" applyAlignment="1">
      <alignment vertical="center"/>
    </xf>
    <xf numFmtId="0" fontId="13" fillId="0" borderId="96" xfId="0" applyFont="1" applyFill="1" applyBorder="1" applyAlignment="1">
      <alignment vertical="center"/>
    </xf>
    <xf numFmtId="0" fontId="12" fillId="0" borderId="9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4" borderId="98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5" fillId="0" borderId="99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3" fillId="0" borderId="93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vertical="center"/>
    </xf>
    <xf numFmtId="0" fontId="19" fillId="0" borderId="127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128" xfId="0" applyFont="1" applyBorder="1" applyAlignment="1">
      <alignment horizontal="center" vertical="center"/>
    </xf>
    <xf numFmtId="0" fontId="50" fillId="2" borderId="50" xfId="0" applyFont="1" applyFill="1" applyBorder="1" applyAlignment="1">
      <alignment horizontal="center" vertical="center"/>
    </xf>
    <xf numFmtId="0" fontId="50" fillId="2" borderId="83" xfId="0" applyFont="1" applyFill="1" applyBorder="1" applyAlignment="1">
      <alignment horizontal="center" vertical="center"/>
    </xf>
    <xf numFmtId="0" fontId="50" fillId="2" borderId="13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16" fillId="7" borderId="66" xfId="0" applyFont="1" applyFill="1" applyBorder="1" applyAlignment="1">
      <alignment horizontal="center" vertical="center"/>
    </xf>
    <xf numFmtId="164" fontId="19" fillId="7" borderId="101" xfId="0" applyNumberFormat="1" applyFont="1" applyFill="1" applyBorder="1" applyAlignment="1">
      <alignment horizontal="center" vertical="center"/>
    </xf>
    <xf numFmtId="164" fontId="19" fillId="7" borderId="102" xfId="0" applyNumberFormat="1" applyFont="1" applyFill="1" applyBorder="1" applyAlignment="1">
      <alignment horizontal="center" vertical="center"/>
    </xf>
    <xf numFmtId="164" fontId="19" fillId="7" borderId="66" xfId="0" applyNumberFormat="1" applyFont="1" applyFill="1" applyBorder="1" applyAlignment="1">
      <alignment horizontal="center" vertical="center"/>
    </xf>
    <xf numFmtId="14" fontId="12" fillId="0" borderId="103" xfId="0" applyNumberFormat="1" applyFont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107" xfId="0" applyFont="1" applyFill="1" applyBorder="1" applyAlignment="1">
      <alignment horizontal="center" vertical="center"/>
    </xf>
    <xf numFmtId="0" fontId="34" fillId="0" borderId="108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82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13" fillId="0" borderId="105" xfId="0" applyFont="1" applyFill="1" applyBorder="1" applyAlignment="1">
      <alignment horizontal="center" vertical="center"/>
    </xf>
    <xf numFmtId="0" fontId="13" fillId="0" borderId="106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113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1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9" fillId="4" borderId="114" xfId="0" applyFont="1" applyFill="1" applyBorder="1" applyAlignment="1">
      <alignment horizontal="center" vertical="center" wrapText="1"/>
    </xf>
    <xf numFmtId="0" fontId="9" fillId="4" borderId="115" xfId="0" applyFont="1" applyFill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/>
    </xf>
    <xf numFmtId="0" fontId="11" fillId="0" borderId="117" xfId="0" applyFont="1" applyBorder="1"/>
    <xf numFmtId="0" fontId="11" fillId="0" borderId="5" xfId="0" applyFont="1" applyBorder="1"/>
    <xf numFmtId="0" fontId="13" fillId="0" borderId="89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0" fontId="13" fillId="0" borderId="11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1" fillId="0" borderId="107" xfId="0" applyFont="1" applyFill="1" applyBorder="1"/>
    <xf numFmtId="0" fontId="15" fillId="0" borderId="118" xfId="0" applyFont="1" applyFill="1" applyBorder="1" applyAlignment="1">
      <alignment horizontal="center" vertical="center"/>
    </xf>
    <xf numFmtId="0" fontId="11" fillId="0" borderId="10" xfId="0" applyFont="1" applyFill="1" applyBorder="1"/>
    <xf numFmtId="0" fontId="15" fillId="0" borderId="50" xfId="0" applyFont="1" applyFill="1" applyBorder="1" applyAlignment="1">
      <alignment horizontal="center" vertical="center"/>
    </xf>
    <xf numFmtId="0" fontId="11" fillId="0" borderId="72" xfId="0" applyFont="1" applyFill="1" applyBorder="1"/>
    <xf numFmtId="0" fontId="15" fillId="0" borderId="51" xfId="0" applyFont="1" applyFill="1" applyBorder="1" applyAlignment="1">
      <alignment horizontal="center" vertical="center"/>
    </xf>
    <xf numFmtId="0" fontId="11" fillId="0" borderId="85" xfId="0" applyFont="1" applyFill="1" applyBorder="1"/>
    <xf numFmtId="0" fontId="15" fillId="0" borderId="73" xfId="0" applyFont="1" applyFill="1" applyBorder="1" applyAlignment="1">
      <alignment horizontal="center" vertical="center"/>
    </xf>
    <xf numFmtId="0" fontId="11" fillId="0" borderId="74" xfId="0" applyFont="1" applyFill="1" applyBorder="1"/>
    <xf numFmtId="0" fontId="15" fillId="0" borderId="112" xfId="0" applyFont="1" applyFill="1" applyBorder="1" applyAlignment="1">
      <alignment horizontal="center" vertical="center"/>
    </xf>
    <xf numFmtId="167" fontId="41" fillId="0" borderId="1" xfId="1" applyFont="1" applyFill="1" applyBorder="1" applyAlignment="1">
      <alignment horizontal="center" vertical="center"/>
    </xf>
    <xf numFmtId="167" fontId="41" fillId="0" borderId="57" xfId="1" applyFont="1" applyFill="1" applyBorder="1" applyAlignment="1">
      <alignment horizontal="center" vertical="center"/>
    </xf>
    <xf numFmtId="167" fontId="41" fillId="0" borderId="38" xfId="1" applyFont="1" applyBorder="1" applyAlignment="1">
      <alignment horizontal="left" vertical="center"/>
    </xf>
    <xf numFmtId="167" fontId="41" fillId="0" borderId="83" xfId="1" applyFont="1" applyBorder="1" applyAlignment="1">
      <alignment horizontal="left" vertical="center"/>
    </xf>
    <xf numFmtId="167" fontId="41" fillId="0" borderId="86" xfId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49" fontId="44" fillId="0" borderId="38" xfId="0" applyNumberFormat="1" applyFont="1" applyBorder="1" applyAlignment="1">
      <alignment horizontal="center" vertical="center"/>
    </xf>
    <xf numFmtId="49" fontId="44" fillId="0" borderId="72" xfId="0" applyNumberFormat="1" applyFont="1" applyBorder="1" applyAlignment="1">
      <alignment horizontal="center" vertical="center"/>
    </xf>
    <xf numFmtId="0" fontId="19" fillId="0" borderId="45" xfId="0" applyFont="1" applyBorder="1" applyAlignment="1">
      <alignment horizontal="left" vertical="center"/>
    </xf>
    <xf numFmtId="0" fontId="19" fillId="0" borderId="123" xfId="0" applyFont="1" applyBorder="1" applyAlignment="1">
      <alignment horizontal="left" vertical="center"/>
    </xf>
    <xf numFmtId="0" fontId="19" fillId="0" borderId="125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9" fillId="0" borderId="81" xfId="0" applyFont="1" applyBorder="1" applyAlignment="1">
      <alignment horizontal="left" vertical="center"/>
    </xf>
    <xf numFmtId="0" fontId="39" fillId="0" borderId="120" xfId="0" applyFont="1" applyBorder="1" applyAlignment="1">
      <alignment horizontal="left" vertical="center"/>
    </xf>
    <xf numFmtId="0" fontId="39" fillId="0" borderId="38" xfId="0" applyFont="1" applyBorder="1" applyAlignment="1">
      <alignment horizontal="left" vertical="center"/>
    </xf>
    <xf numFmtId="0" fontId="39" fillId="0" borderId="83" xfId="0" applyFont="1" applyBorder="1" applyAlignment="1">
      <alignment horizontal="left" vertical="center"/>
    </xf>
    <xf numFmtId="0" fontId="39" fillId="0" borderId="86" xfId="0" applyFont="1" applyBorder="1" applyAlignment="1">
      <alignment horizontal="left" vertical="center"/>
    </xf>
    <xf numFmtId="49" fontId="44" fillId="0" borderId="49" xfId="0" applyNumberFormat="1" applyFont="1" applyBorder="1" applyAlignment="1">
      <alignment horizontal="center" vertical="center"/>
    </xf>
    <xf numFmtId="49" fontId="44" fillId="0" borderId="82" xfId="0" applyNumberFormat="1" applyFont="1" applyBorder="1" applyAlignment="1">
      <alignment horizontal="center" vertical="center"/>
    </xf>
    <xf numFmtId="0" fontId="39" fillId="0" borderId="46" xfId="0" applyFont="1" applyBorder="1" applyAlignment="1">
      <alignment horizontal="left" vertical="center"/>
    </xf>
    <xf numFmtId="0" fontId="39" fillId="0" borderId="84" xfId="0" applyFont="1" applyBorder="1" applyAlignment="1">
      <alignment horizontal="left" vertical="center"/>
    </xf>
    <xf numFmtId="0" fontId="39" fillId="0" borderId="119" xfId="0" applyFont="1" applyBorder="1" applyAlignment="1">
      <alignment horizontal="left" vertical="center"/>
    </xf>
    <xf numFmtId="49" fontId="42" fillId="0" borderId="38" xfId="0" applyNumberFormat="1" applyFont="1" applyBorder="1" applyAlignment="1">
      <alignment horizontal="center" vertical="center"/>
    </xf>
    <xf numFmtId="49" fontId="42" fillId="0" borderId="72" xfId="0" applyNumberFormat="1" applyFont="1" applyBorder="1" applyAlignment="1">
      <alignment horizontal="center" vertical="center"/>
    </xf>
    <xf numFmtId="49" fontId="39" fillId="0" borderId="46" xfId="0" applyNumberFormat="1" applyFont="1" applyBorder="1" applyAlignment="1">
      <alignment horizontal="center" vertical="center"/>
    </xf>
    <xf numFmtId="49" fontId="39" fillId="0" borderId="85" xfId="0" applyNumberFormat="1" applyFont="1" applyBorder="1" applyAlignment="1">
      <alignment horizontal="center" vertical="center"/>
    </xf>
    <xf numFmtId="0" fontId="39" fillId="0" borderId="67" xfId="0" applyFont="1" applyBorder="1" applyAlignment="1">
      <alignment horizontal="left" vertical="center"/>
    </xf>
    <xf numFmtId="0" fontId="39" fillId="0" borderId="117" xfId="0" applyFont="1" applyBorder="1" applyAlignment="1">
      <alignment horizontal="left" vertical="center"/>
    </xf>
    <xf numFmtId="0" fontId="39" fillId="0" borderId="124" xfId="0" applyFont="1" applyBorder="1" applyAlignment="1">
      <alignment horizontal="left" vertical="center"/>
    </xf>
    <xf numFmtId="0" fontId="39" fillId="0" borderId="151" xfId="0" applyFont="1" applyBorder="1" applyAlignment="1">
      <alignment horizontal="left" vertical="center"/>
    </xf>
    <xf numFmtId="0" fontId="39" fillId="0" borderId="152" xfId="0" applyFont="1" applyBorder="1" applyAlignment="1">
      <alignment horizontal="left" vertical="center"/>
    </xf>
    <xf numFmtId="0" fontId="39" fillId="0" borderId="153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49" fontId="44" fillId="0" borderId="46" xfId="0" applyNumberFormat="1" applyFont="1" applyBorder="1" applyAlignment="1">
      <alignment horizontal="center" vertical="center"/>
    </xf>
    <xf numFmtId="49" fontId="44" fillId="0" borderId="85" xfId="0" applyNumberFormat="1" applyFont="1" applyBorder="1" applyAlignment="1">
      <alignment horizontal="center" vertical="center"/>
    </xf>
    <xf numFmtId="49" fontId="44" fillId="0" borderId="67" xfId="0" applyNumberFormat="1" applyFont="1" applyBorder="1" applyAlignment="1">
      <alignment horizontal="center" vertical="center"/>
    </xf>
    <xf numFmtId="49" fontId="44" fillId="0" borderId="107" xfId="0" applyNumberFormat="1" applyFont="1" applyBorder="1" applyAlignment="1">
      <alignment horizontal="center" vertical="center"/>
    </xf>
    <xf numFmtId="49" fontId="45" fillId="0" borderId="46" xfId="0" applyNumberFormat="1" applyFont="1" applyBorder="1" applyAlignment="1">
      <alignment horizontal="center" vertical="center"/>
    </xf>
    <xf numFmtId="49" fontId="45" fillId="0" borderId="85" xfId="0" applyNumberFormat="1" applyFont="1" applyBorder="1" applyAlignment="1">
      <alignment horizontal="center" vertical="center"/>
    </xf>
    <xf numFmtId="49" fontId="41" fillId="0" borderId="49" xfId="0" applyNumberFormat="1" applyFont="1" applyBorder="1" applyAlignment="1">
      <alignment horizontal="center" vertical="center"/>
    </xf>
    <xf numFmtId="49" fontId="41" fillId="0" borderId="82" xfId="0" applyNumberFormat="1" applyFont="1" applyBorder="1" applyAlignment="1">
      <alignment horizontal="center" vertical="center"/>
    </xf>
    <xf numFmtId="49" fontId="41" fillId="0" borderId="38" xfId="0" applyNumberFormat="1" applyFont="1" applyBorder="1" applyAlignment="1">
      <alignment horizontal="center" vertical="center"/>
    </xf>
    <xf numFmtId="49" fontId="41" fillId="0" borderId="72" xfId="0" applyNumberFormat="1" applyFont="1" applyBorder="1" applyAlignment="1">
      <alignment horizontal="center" vertical="center"/>
    </xf>
    <xf numFmtId="49" fontId="44" fillId="0" borderId="151" xfId="0" applyNumberFormat="1" applyFont="1" applyBorder="1" applyAlignment="1">
      <alignment horizontal="center" vertical="center"/>
    </xf>
    <xf numFmtId="49" fontId="44" fillId="0" borderId="154" xfId="0" applyNumberFormat="1" applyFont="1" applyBorder="1" applyAlignment="1">
      <alignment horizontal="center" vertical="center"/>
    </xf>
    <xf numFmtId="49" fontId="42" fillId="0" borderId="49" xfId="0" applyNumberFormat="1" applyFont="1" applyBorder="1" applyAlignment="1">
      <alignment horizontal="center" vertical="center"/>
    </xf>
    <xf numFmtId="49" fontId="42" fillId="0" borderId="82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left" vertical="center"/>
    </xf>
    <xf numFmtId="0" fontId="12" fillId="0" borderId="83" xfId="0" applyFont="1" applyBorder="1" applyAlignment="1">
      <alignment horizontal="left" vertical="center"/>
    </xf>
    <xf numFmtId="0" fontId="12" fillId="0" borderId="86" xfId="0" applyFont="1" applyBorder="1" applyAlignment="1">
      <alignment horizontal="left" vertical="center"/>
    </xf>
    <xf numFmtId="0" fontId="41" fillId="0" borderId="49" xfId="0" applyFont="1" applyBorder="1" applyAlignment="1">
      <alignment horizontal="left" vertical="center"/>
    </xf>
    <xf numFmtId="0" fontId="41" fillId="0" borderId="81" xfId="0" applyFont="1" applyBorder="1" applyAlignment="1">
      <alignment horizontal="left" vertical="center"/>
    </xf>
    <xf numFmtId="0" fontId="41" fillId="0" borderId="120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8" fillId="0" borderId="48" xfId="0" applyFont="1" applyBorder="1" applyAlignment="1">
      <alignment horizontal="left" vertical="center"/>
    </xf>
    <xf numFmtId="0" fontId="48" fillId="0" borderId="121" xfId="0" applyFont="1" applyBorder="1" applyAlignment="1">
      <alignment horizontal="left" vertical="center"/>
    </xf>
    <xf numFmtId="0" fontId="48" fillId="0" borderId="122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81" xfId="0" applyFont="1" applyBorder="1" applyAlignment="1">
      <alignment horizontal="left" vertical="center"/>
    </xf>
    <xf numFmtId="0" fontId="12" fillId="0" borderId="120" xfId="0" applyFont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0" fontId="41" fillId="0" borderId="83" xfId="0" applyFont="1" applyBorder="1" applyAlignment="1">
      <alignment horizontal="left" vertical="center"/>
    </xf>
    <xf numFmtId="0" fontId="41" fillId="0" borderId="86" xfId="0" applyFont="1" applyBorder="1" applyAlignment="1">
      <alignment horizontal="left" vertical="center"/>
    </xf>
    <xf numFmtId="49" fontId="47" fillId="0" borderId="38" xfId="0" applyNumberFormat="1" applyFont="1" applyBorder="1" applyAlignment="1">
      <alignment horizontal="center" vertical="center"/>
    </xf>
    <xf numFmtId="49" fontId="47" fillId="0" borderId="72" xfId="0" applyNumberFormat="1" applyFont="1" applyBorder="1" applyAlignment="1">
      <alignment horizontal="center" vertical="center"/>
    </xf>
    <xf numFmtId="167" fontId="41" fillId="0" borderId="1" xfId="1" applyFont="1" applyFill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28" fillId="0" borderId="47" xfId="0" applyFont="1" applyBorder="1" applyAlignment="1">
      <alignment horizontal="left" vertical="center"/>
    </xf>
    <xf numFmtId="0" fontId="12" fillId="11" borderId="45" xfId="0" applyFont="1" applyFill="1" applyBorder="1" applyAlignment="1">
      <alignment horizontal="center" vertical="center"/>
    </xf>
    <xf numFmtId="0" fontId="12" fillId="11" borderId="123" xfId="0" applyFont="1" applyFill="1" applyBorder="1" applyAlignment="1">
      <alignment horizontal="center" vertical="center"/>
    </xf>
    <xf numFmtId="0" fontId="12" fillId="11" borderId="36" xfId="0" applyFont="1" applyFill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85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46" xfId="0" applyFont="1" applyBorder="1" applyAlignment="1">
      <alignment horizontal="left" vertical="center"/>
    </xf>
    <xf numFmtId="0" fontId="12" fillId="0" borderId="84" xfId="0" applyFont="1" applyBorder="1" applyAlignment="1">
      <alignment horizontal="left" vertical="center"/>
    </xf>
    <xf numFmtId="0" fontId="12" fillId="0" borderId="119" xfId="0" applyFont="1" applyBorder="1" applyAlignment="1">
      <alignment horizontal="left" vertical="center"/>
    </xf>
    <xf numFmtId="0" fontId="47" fillId="0" borderId="38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90" xfId="0" applyFont="1" applyBorder="1" applyAlignment="1">
      <alignment horizontal="center" vertical="center"/>
    </xf>
    <xf numFmtId="0" fontId="47" fillId="0" borderId="92" xfId="0" applyFont="1" applyBorder="1" applyAlignment="1">
      <alignment horizontal="center" vertical="center"/>
    </xf>
  </cellXfs>
  <cellStyles count="8">
    <cellStyle name="Excel Built-in Normal" xfId="1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</cellStyles>
  <dxfs count="22"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1084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19050"/>
          <a:ext cx="11715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171450</xdr:colOff>
      <xdr:row>3</xdr:row>
      <xdr:rowOff>161925</xdr:rowOff>
    </xdr:from>
    <xdr:to>
      <xdr:col>11</xdr:col>
      <xdr:colOff>419100</xdr:colOff>
      <xdr:row>6</xdr:row>
      <xdr:rowOff>85725</xdr:rowOff>
    </xdr:to>
    <xdr:pic>
      <xdr:nvPicPr>
        <xdr:cNvPr id="1086" name="Image 6" descr="https://www.acmoulinavent.com/templates/bannier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76642" b="54546"/>
        <a:stretch>
          <a:fillRect/>
        </a:stretch>
      </xdr:blipFill>
      <xdr:spPr bwMode="auto">
        <a:xfrm>
          <a:off x="7496175" y="685800"/>
          <a:ext cx="13430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400050</xdr:colOff>
      <xdr:row>0</xdr:row>
      <xdr:rowOff>19050</xdr:rowOff>
    </xdr:from>
    <xdr:to>
      <xdr:col>11</xdr:col>
      <xdr:colOff>38100</xdr:colOff>
      <xdr:row>4</xdr:row>
      <xdr:rowOff>0</xdr:rowOff>
    </xdr:to>
    <xdr:pic>
      <xdr:nvPicPr>
        <xdr:cNvPr id="1087" name="Image 4" descr="https://img.over-blog-kiwi.com/1/49/02/20/20181217/ob_3eb47c_200x20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24775" y="1905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19051</xdr:colOff>
      <xdr:row>6</xdr:row>
      <xdr:rowOff>123825</xdr:rowOff>
    </xdr:from>
    <xdr:to>
      <xdr:col>11</xdr:col>
      <xdr:colOff>571500</xdr:colOff>
      <xdr:row>7</xdr:row>
      <xdr:rowOff>264495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343776" y="1200150"/>
          <a:ext cx="1647824" cy="388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2119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11715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200025</xdr:colOff>
      <xdr:row>3</xdr:row>
      <xdr:rowOff>133350</xdr:rowOff>
    </xdr:from>
    <xdr:to>
      <xdr:col>11</xdr:col>
      <xdr:colOff>447675</xdr:colOff>
      <xdr:row>6</xdr:row>
      <xdr:rowOff>19050</xdr:rowOff>
    </xdr:to>
    <xdr:pic>
      <xdr:nvPicPr>
        <xdr:cNvPr id="2121" name="Image 5" descr="https://www.acmoulinavent.com/templates/bannier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76642" b="54546"/>
        <a:stretch>
          <a:fillRect/>
        </a:stretch>
      </xdr:blipFill>
      <xdr:spPr bwMode="auto">
        <a:xfrm>
          <a:off x="7458075" y="714375"/>
          <a:ext cx="13430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428625</xdr:colOff>
      <xdr:row>0</xdr:row>
      <xdr:rowOff>47625</xdr:rowOff>
    </xdr:from>
    <xdr:to>
      <xdr:col>11</xdr:col>
      <xdr:colOff>66675</xdr:colOff>
      <xdr:row>3</xdr:row>
      <xdr:rowOff>161925</xdr:rowOff>
    </xdr:to>
    <xdr:pic>
      <xdr:nvPicPr>
        <xdr:cNvPr id="2122" name="Image 6" descr="https://img.over-blog-kiwi.com/1/49/02/20/20181217/ob_3eb47c_200x20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86675" y="47625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6</xdr:row>
      <xdr:rowOff>66675</xdr:rowOff>
    </xdr:from>
    <xdr:to>
      <xdr:col>11</xdr:col>
      <xdr:colOff>571499</xdr:colOff>
      <xdr:row>7</xdr:row>
      <xdr:rowOff>207345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277100" y="1238250"/>
          <a:ext cx="1647824" cy="3883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3143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0" y="19050"/>
          <a:ext cx="11715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219075</xdr:colOff>
      <xdr:row>3</xdr:row>
      <xdr:rowOff>114300</xdr:rowOff>
    </xdr:from>
    <xdr:to>
      <xdr:col>11</xdr:col>
      <xdr:colOff>466725</xdr:colOff>
      <xdr:row>6</xdr:row>
      <xdr:rowOff>19050</xdr:rowOff>
    </xdr:to>
    <xdr:pic>
      <xdr:nvPicPr>
        <xdr:cNvPr id="3145" name="Image 5" descr="https://www.acmoulinavent.com/templates/bannier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76642" b="54546"/>
        <a:stretch>
          <a:fillRect/>
        </a:stretch>
      </xdr:blipFill>
      <xdr:spPr bwMode="auto">
        <a:xfrm>
          <a:off x="7724775" y="685800"/>
          <a:ext cx="13430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447675</xdr:colOff>
      <xdr:row>0</xdr:row>
      <xdr:rowOff>19050</xdr:rowOff>
    </xdr:from>
    <xdr:to>
      <xdr:col>11</xdr:col>
      <xdr:colOff>85725</xdr:colOff>
      <xdr:row>3</xdr:row>
      <xdr:rowOff>142875</xdr:rowOff>
    </xdr:to>
    <xdr:pic>
      <xdr:nvPicPr>
        <xdr:cNvPr id="3146" name="Image 6" descr="https://img.over-blog-kiwi.com/1/49/02/20/20181217/ob_3eb47c_200x20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53375" y="1905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6</xdr:row>
      <xdr:rowOff>66675</xdr:rowOff>
    </xdr:from>
    <xdr:to>
      <xdr:col>11</xdr:col>
      <xdr:colOff>571499</xdr:colOff>
      <xdr:row>7</xdr:row>
      <xdr:rowOff>207345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524750" y="1209675"/>
          <a:ext cx="1647824" cy="3883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415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1715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200025</xdr:colOff>
      <xdr:row>3</xdr:row>
      <xdr:rowOff>133350</xdr:rowOff>
    </xdr:from>
    <xdr:to>
      <xdr:col>11</xdr:col>
      <xdr:colOff>447675</xdr:colOff>
      <xdr:row>6</xdr:row>
      <xdr:rowOff>38100</xdr:rowOff>
    </xdr:to>
    <xdr:pic>
      <xdr:nvPicPr>
        <xdr:cNvPr id="4155" name="Image 5" descr="https://www.acmoulinavent.com/templates/bannier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76642" b="54546"/>
        <a:stretch>
          <a:fillRect/>
        </a:stretch>
      </xdr:blipFill>
      <xdr:spPr bwMode="auto">
        <a:xfrm>
          <a:off x="7524750" y="704850"/>
          <a:ext cx="13430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428625</xdr:colOff>
      <xdr:row>0</xdr:row>
      <xdr:rowOff>38100</xdr:rowOff>
    </xdr:from>
    <xdr:to>
      <xdr:col>11</xdr:col>
      <xdr:colOff>66675</xdr:colOff>
      <xdr:row>3</xdr:row>
      <xdr:rowOff>161925</xdr:rowOff>
    </xdr:to>
    <xdr:pic>
      <xdr:nvPicPr>
        <xdr:cNvPr id="4156" name="Image 6" descr="https://img.over-blog-kiwi.com/1/49/02/20/20181217/ob_3eb47c_200x20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5335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6</xdr:row>
      <xdr:rowOff>66675</xdr:rowOff>
    </xdr:from>
    <xdr:to>
      <xdr:col>11</xdr:col>
      <xdr:colOff>571499</xdr:colOff>
      <xdr:row>7</xdr:row>
      <xdr:rowOff>207345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343775" y="1209675"/>
          <a:ext cx="1647824" cy="3883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5190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19050"/>
          <a:ext cx="11715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171450</xdr:colOff>
      <xdr:row>3</xdr:row>
      <xdr:rowOff>114300</xdr:rowOff>
    </xdr:from>
    <xdr:to>
      <xdr:col>11</xdr:col>
      <xdr:colOff>419100</xdr:colOff>
      <xdr:row>6</xdr:row>
      <xdr:rowOff>19050</xdr:rowOff>
    </xdr:to>
    <xdr:pic>
      <xdr:nvPicPr>
        <xdr:cNvPr id="5192" name="Image 5" descr="https://www.acmoulinavent.com/templates/bannier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76642" b="54546"/>
        <a:stretch>
          <a:fillRect/>
        </a:stretch>
      </xdr:blipFill>
      <xdr:spPr bwMode="auto">
        <a:xfrm>
          <a:off x="7648575" y="685800"/>
          <a:ext cx="13430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400050</xdr:colOff>
      <xdr:row>0</xdr:row>
      <xdr:rowOff>19050</xdr:rowOff>
    </xdr:from>
    <xdr:to>
      <xdr:col>11</xdr:col>
      <xdr:colOff>38100</xdr:colOff>
      <xdr:row>3</xdr:row>
      <xdr:rowOff>142875</xdr:rowOff>
    </xdr:to>
    <xdr:pic>
      <xdr:nvPicPr>
        <xdr:cNvPr id="5193" name="Image 6" descr="https://img.over-blog-kiwi.com/1/49/02/20/20181217/ob_3eb47c_200x20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77175" y="1905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</xdr:colOff>
      <xdr:row>6</xdr:row>
      <xdr:rowOff>57150</xdr:rowOff>
    </xdr:from>
    <xdr:to>
      <xdr:col>11</xdr:col>
      <xdr:colOff>561974</xdr:colOff>
      <xdr:row>7</xdr:row>
      <xdr:rowOff>197820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486650" y="1200150"/>
          <a:ext cx="1647824" cy="3883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6201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19050"/>
          <a:ext cx="11715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6</xdr:row>
      <xdr:rowOff>47625</xdr:rowOff>
    </xdr:from>
    <xdr:to>
      <xdr:col>11</xdr:col>
      <xdr:colOff>571500</xdr:colOff>
      <xdr:row>7</xdr:row>
      <xdr:rowOff>190500</xdr:rowOff>
    </xdr:to>
    <xdr:pic>
      <xdr:nvPicPr>
        <xdr:cNvPr id="6202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62825" y="1190625"/>
          <a:ext cx="1628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200025</xdr:colOff>
      <xdr:row>3</xdr:row>
      <xdr:rowOff>114300</xdr:rowOff>
    </xdr:from>
    <xdr:to>
      <xdr:col>11</xdr:col>
      <xdr:colOff>447675</xdr:colOff>
      <xdr:row>6</xdr:row>
      <xdr:rowOff>19050</xdr:rowOff>
    </xdr:to>
    <xdr:pic>
      <xdr:nvPicPr>
        <xdr:cNvPr id="6203" name="Image 5" descr="https://www.acmoulinavent.com/templates/banniere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76642" b="54546"/>
        <a:stretch>
          <a:fillRect/>
        </a:stretch>
      </xdr:blipFill>
      <xdr:spPr bwMode="auto">
        <a:xfrm>
          <a:off x="7524750" y="685800"/>
          <a:ext cx="13430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428625</xdr:colOff>
      <xdr:row>0</xdr:row>
      <xdr:rowOff>19050</xdr:rowOff>
    </xdr:from>
    <xdr:to>
      <xdr:col>11</xdr:col>
      <xdr:colOff>66675</xdr:colOff>
      <xdr:row>3</xdr:row>
      <xdr:rowOff>142875</xdr:rowOff>
    </xdr:to>
    <xdr:pic>
      <xdr:nvPicPr>
        <xdr:cNvPr id="6204" name="Image 6" descr="https://img.over-blog-kiwi.com/1/49/02/20/20181217/ob_3eb47c_200x200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53350" y="1905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7225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1715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6</xdr:row>
      <xdr:rowOff>57150</xdr:rowOff>
    </xdr:from>
    <xdr:to>
      <xdr:col>11</xdr:col>
      <xdr:colOff>561975</xdr:colOff>
      <xdr:row>7</xdr:row>
      <xdr:rowOff>200025</xdr:rowOff>
    </xdr:to>
    <xdr:pic>
      <xdr:nvPicPr>
        <xdr:cNvPr id="7226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53300" y="1200150"/>
          <a:ext cx="1628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3</xdr:row>
      <xdr:rowOff>123825</xdr:rowOff>
    </xdr:from>
    <xdr:to>
      <xdr:col>11</xdr:col>
      <xdr:colOff>438150</xdr:colOff>
      <xdr:row>6</xdr:row>
      <xdr:rowOff>28575</xdr:rowOff>
    </xdr:to>
    <xdr:pic>
      <xdr:nvPicPr>
        <xdr:cNvPr id="7227" name="Image 4" descr="https://www.acmoulinavent.com/templates/banniere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76642" b="54546"/>
        <a:stretch>
          <a:fillRect/>
        </a:stretch>
      </xdr:blipFill>
      <xdr:spPr bwMode="auto">
        <a:xfrm>
          <a:off x="7515225" y="695325"/>
          <a:ext cx="13430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419100</xdr:colOff>
      <xdr:row>0</xdr:row>
      <xdr:rowOff>28575</xdr:rowOff>
    </xdr:from>
    <xdr:to>
      <xdr:col>11</xdr:col>
      <xdr:colOff>57150</xdr:colOff>
      <xdr:row>3</xdr:row>
      <xdr:rowOff>152400</xdr:rowOff>
    </xdr:to>
    <xdr:pic>
      <xdr:nvPicPr>
        <xdr:cNvPr id="7228" name="Image 5" descr="https://img.over-blog-kiwi.com/1/49/02/20/20181217/ob_3eb47c_200x200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43825" y="28575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8249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0" y="19050"/>
          <a:ext cx="11715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6</xdr:row>
      <xdr:rowOff>47625</xdr:rowOff>
    </xdr:from>
    <xdr:to>
      <xdr:col>11</xdr:col>
      <xdr:colOff>571500</xdr:colOff>
      <xdr:row>7</xdr:row>
      <xdr:rowOff>190500</xdr:rowOff>
    </xdr:to>
    <xdr:pic>
      <xdr:nvPicPr>
        <xdr:cNvPr id="8250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62825" y="1190625"/>
          <a:ext cx="1628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200025</xdr:colOff>
      <xdr:row>3</xdr:row>
      <xdr:rowOff>114300</xdr:rowOff>
    </xdr:from>
    <xdr:to>
      <xdr:col>11</xdr:col>
      <xdr:colOff>447675</xdr:colOff>
      <xdr:row>6</xdr:row>
      <xdr:rowOff>19050</xdr:rowOff>
    </xdr:to>
    <xdr:pic>
      <xdr:nvPicPr>
        <xdr:cNvPr id="8251" name="Image 4" descr="https://www.acmoulinavent.com/templates/banniere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76642" b="54546"/>
        <a:stretch>
          <a:fillRect/>
        </a:stretch>
      </xdr:blipFill>
      <xdr:spPr bwMode="auto">
        <a:xfrm>
          <a:off x="7524750" y="685800"/>
          <a:ext cx="13430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428625</xdr:colOff>
      <xdr:row>0</xdr:row>
      <xdr:rowOff>19050</xdr:rowOff>
    </xdr:from>
    <xdr:to>
      <xdr:col>11</xdr:col>
      <xdr:colOff>66675</xdr:colOff>
      <xdr:row>3</xdr:row>
      <xdr:rowOff>142875</xdr:rowOff>
    </xdr:to>
    <xdr:pic>
      <xdr:nvPicPr>
        <xdr:cNvPr id="8252" name="Image 5" descr="https://img.over-blog-kiwi.com/1/49/02/20/20181217/ob_3eb47c_200x200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53350" y="1905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9231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28575"/>
          <a:ext cx="11715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>
      <c r="B1" s="273"/>
      <c r="C1" s="273"/>
      <c r="D1" s="262"/>
      <c r="E1" s="262"/>
      <c r="F1" s="262"/>
      <c r="G1" s="262"/>
      <c r="H1" s="262"/>
      <c r="I1" s="262"/>
      <c r="J1" s="260"/>
      <c r="K1" s="260"/>
      <c r="L1" s="260"/>
      <c r="M1" s="44"/>
    </row>
    <row r="2" spans="1:14" ht="12.75" customHeight="1">
      <c r="B2" s="273"/>
      <c r="C2" s="273"/>
      <c r="D2" s="278" t="s">
        <v>201</v>
      </c>
      <c r="E2" s="278"/>
      <c r="F2" s="278"/>
      <c r="G2" s="278"/>
      <c r="H2" s="278"/>
      <c r="I2" s="278"/>
      <c r="J2" s="260"/>
      <c r="K2" s="260"/>
      <c r="L2" s="260"/>
      <c r="M2" s="44"/>
    </row>
    <row r="3" spans="1:14" ht="12.75" customHeight="1">
      <c r="B3" s="273"/>
      <c r="C3" s="273"/>
      <c r="D3" s="278"/>
      <c r="E3" s="278"/>
      <c r="F3" s="278"/>
      <c r="G3" s="278"/>
      <c r="H3" s="278"/>
      <c r="I3" s="278"/>
      <c r="J3" s="260"/>
      <c r="K3" s="260"/>
      <c r="L3" s="260"/>
      <c r="M3" s="44"/>
    </row>
    <row r="4" spans="1:14" ht="15" customHeight="1">
      <c r="B4" s="273"/>
      <c r="C4" s="273"/>
      <c r="D4" s="263"/>
      <c r="E4" s="263"/>
      <c r="F4" s="263"/>
      <c r="G4" s="263"/>
      <c r="H4" s="263"/>
      <c r="I4" s="263"/>
      <c r="J4" s="260"/>
      <c r="K4" s="260"/>
      <c r="L4" s="260"/>
      <c r="M4" s="44"/>
    </row>
    <row r="5" spans="1:14" ht="15" customHeight="1">
      <c r="B5" s="273"/>
      <c r="C5" s="273"/>
      <c r="D5" s="272" t="s">
        <v>34</v>
      </c>
      <c r="E5" s="272"/>
      <c r="F5" s="272"/>
      <c r="G5" s="272"/>
      <c r="H5" s="272"/>
      <c r="I5" s="74">
        <f>G11+'Classements 3'!G11+'Classements 4'!G11+'Classements Cadets'!G11+'Classements 5'!G11+'Classements Cadettes'!G11</f>
        <v>98</v>
      </c>
      <c r="J5" s="260"/>
      <c r="K5" s="260"/>
      <c r="L5" s="260"/>
      <c r="M5" s="44"/>
    </row>
    <row r="6" spans="1:14" ht="13.5" customHeight="1" thickBot="1">
      <c r="B6" s="273"/>
      <c r="C6" s="273"/>
      <c r="D6" s="15"/>
      <c r="E6" s="15"/>
      <c r="F6" s="15"/>
      <c r="G6" s="15"/>
      <c r="H6" s="15"/>
      <c r="I6" s="15"/>
      <c r="J6" s="260"/>
      <c r="K6" s="260"/>
      <c r="L6" s="260"/>
      <c r="M6" s="44"/>
    </row>
    <row r="7" spans="1:14" ht="19.5" thickBot="1">
      <c r="B7" s="273"/>
      <c r="C7" s="273"/>
      <c r="D7" s="264" t="s">
        <v>24</v>
      </c>
      <c r="E7" s="264"/>
      <c r="F7" s="275">
        <v>44458</v>
      </c>
      <c r="G7" s="276"/>
      <c r="H7" s="276"/>
      <c r="I7" s="277"/>
      <c r="J7" s="260"/>
      <c r="K7" s="260"/>
      <c r="L7" s="260"/>
      <c r="M7" s="26"/>
    </row>
    <row r="8" spans="1:14" ht="21.75" customHeight="1" thickBot="1">
      <c r="B8" s="274"/>
      <c r="C8" s="274"/>
      <c r="D8" s="55" t="s">
        <v>40</v>
      </c>
      <c r="E8" s="271" t="s">
        <v>234</v>
      </c>
      <c r="F8" s="271"/>
      <c r="G8" s="271"/>
      <c r="H8" s="271"/>
      <c r="I8" s="271"/>
      <c r="J8" s="261"/>
      <c r="K8" s="261"/>
      <c r="L8" s="261"/>
      <c r="M8" s="26"/>
    </row>
    <row r="9" spans="1:14" s="4" customFormat="1" ht="19.5" thickBot="1">
      <c r="A9" s="5"/>
      <c r="B9" s="270" t="s">
        <v>16</v>
      </c>
      <c r="C9" s="270"/>
      <c r="D9" s="264"/>
      <c r="E9" s="265" t="s">
        <v>208</v>
      </c>
      <c r="F9" s="266"/>
      <c r="G9" s="266"/>
      <c r="H9" s="266"/>
      <c r="I9" s="267"/>
      <c r="J9" s="268" t="s">
        <v>39</v>
      </c>
      <c r="K9" s="269"/>
      <c r="L9" s="218">
        <v>41.5</v>
      </c>
      <c r="M9" s="46"/>
    </row>
    <row r="10" spans="1:14" ht="8.25" customHeight="1" thickBot="1">
      <c r="B10" s="15"/>
      <c r="C10" s="15"/>
      <c r="D10" s="15"/>
      <c r="E10" s="15"/>
      <c r="F10" s="15"/>
      <c r="G10" s="15"/>
      <c r="H10" s="15"/>
      <c r="I10" s="15"/>
      <c r="J10" s="15"/>
      <c r="K10" s="25"/>
      <c r="L10" s="26"/>
      <c r="M10" s="26"/>
    </row>
    <row r="11" spans="1:14" ht="20.100000000000001" customHeight="1" thickBot="1">
      <c r="B11" s="288" t="s">
        <v>14</v>
      </c>
      <c r="C11" s="289"/>
      <c r="D11" s="289"/>
      <c r="E11" s="281" t="s">
        <v>38</v>
      </c>
      <c r="F11" s="282"/>
      <c r="G11" s="56">
        <v>17</v>
      </c>
      <c r="H11" s="13" t="s">
        <v>36</v>
      </c>
      <c r="I11" s="57">
        <f>35*2.08</f>
        <v>72.8</v>
      </c>
      <c r="J11" s="290" t="s">
        <v>52</v>
      </c>
      <c r="K11" s="292"/>
      <c r="L11" s="293"/>
      <c r="M11" s="47"/>
      <c r="N11" s="54"/>
    </row>
    <row r="12" spans="1:14" ht="18" customHeight="1" thickBot="1">
      <c r="B12" s="73" t="s">
        <v>32</v>
      </c>
      <c r="C12" s="75" t="s">
        <v>35</v>
      </c>
      <c r="D12" s="63" t="s">
        <v>2</v>
      </c>
      <c r="E12" s="16" t="s">
        <v>3</v>
      </c>
      <c r="F12" s="16" t="s">
        <v>4</v>
      </c>
      <c r="G12" s="77" t="s">
        <v>5</v>
      </c>
      <c r="H12" s="76" t="s">
        <v>6</v>
      </c>
      <c r="I12" s="30" t="s">
        <v>17</v>
      </c>
      <c r="J12" s="291"/>
      <c r="K12" s="294"/>
      <c r="L12" s="295"/>
      <c r="M12" s="48"/>
      <c r="N12" s="54"/>
    </row>
    <row r="13" spans="1:14" s="7" customFormat="1" ht="15" customHeight="1">
      <c r="B13" s="11">
        <v>1</v>
      </c>
      <c r="C13" s="78">
        <v>55637118</v>
      </c>
      <c r="D13" s="161" t="s">
        <v>153</v>
      </c>
      <c r="E13" s="161" t="s">
        <v>142</v>
      </c>
      <c r="F13" s="78" t="s">
        <v>105</v>
      </c>
      <c r="G13" s="8" t="s">
        <v>91</v>
      </c>
      <c r="H13" s="10">
        <v>69</v>
      </c>
      <c r="I13" s="217" t="s">
        <v>368</v>
      </c>
      <c r="J13" s="131">
        <v>8</v>
      </c>
      <c r="K13" s="296"/>
      <c r="L13" s="287"/>
      <c r="M13" s="51"/>
      <c r="N13" s="113"/>
    </row>
    <row r="14" spans="1:14" s="7" customFormat="1" ht="15" customHeight="1">
      <c r="B14" s="11">
        <v>2</v>
      </c>
      <c r="C14" s="78">
        <v>55485272</v>
      </c>
      <c r="D14" s="161" t="s">
        <v>144</v>
      </c>
      <c r="E14" s="161" t="s">
        <v>187</v>
      </c>
      <c r="F14" s="78" t="s">
        <v>116</v>
      </c>
      <c r="G14" s="8" t="s">
        <v>91</v>
      </c>
      <c r="H14" s="10">
        <v>69</v>
      </c>
      <c r="I14" s="180" t="s">
        <v>369</v>
      </c>
      <c r="J14" s="132">
        <v>6</v>
      </c>
      <c r="K14" s="283"/>
      <c r="L14" s="280"/>
      <c r="M14" s="51"/>
      <c r="N14" s="113"/>
    </row>
    <row r="15" spans="1:14" s="7" customFormat="1" ht="15" customHeight="1">
      <c r="B15" s="11">
        <v>3</v>
      </c>
      <c r="C15" s="78">
        <v>55613781</v>
      </c>
      <c r="D15" s="161" t="s">
        <v>184</v>
      </c>
      <c r="E15" s="161" t="s">
        <v>101</v>
      </c>
      <c r="F15" s="78" t="s">
        <v>97</v>
      </c>
      <c r="G15" s="8" t="s">
        <v>91</v>
      </c>
      <c r="H15" s="10">
        <v>69</v>
      </c>
      <c r="I15" s="180" t="s">
        <v>370</v>
      </c>
      <c r="J15" s="132">
        <v>4</v>
      </c>
      <c r="K15" s="283"/>
      <c r="L15" s="280"/>
      <c r="M15" s="51"/>
      <c r="N15" s="113"/>
    </row>
    <row r="16" spans="1:14" s="7" customFormat="1" ht="15" customHeight="1">
      <c r="B16" s="11">
        <v>4</v>
      </c>
      <c r="C16" s="78">
        <v>55766439</v>
      </c>
      <c r="D16" s="161" t="s">
        <v>213</v>
      </c>
      <c r="E16" s="161" t="s">
        <v>214</v>
      </c>
      <c r="F16" s="78" t="s">
        <v>169</v>
      </c>
      <c r="G16" s="8" t="s">
        <v>91</v>
      </c>
      <c r="H16" s="10">
        <v>73</v>
      </c>
      <c r="I16" s="180" t="s">
        <v>371</v>
      </c>
      <c r="J16" s="93"/>
      <c r="K16" s="283"/>
      <c r="L16" s="280"/>
      <c r="M16" s="51"/>
      <c r="N16" s="113"/>
    </row>
    <row r="17" spans="1:14" s="7" customFormat="1" ht="15" customHeight="1" thickBot="1">
      <c r="B17" s="231">
        <v>5</v>
      </c>
      <c r="C17" s="232">
        <v>55714279</v>
      </c>
      <c r="D17" s="233" t="s">
        <v>173</v>
      </c>
      <c r="E17" s="233" t="s">
        <v>174</v>
      </c>
      <c r="F17" s="232" t="s">
        <v>97</v>
      </c>
      <c r="G17" s="133" t="s">
        <v>91</v>
      </c>
      <c r="H17" s="137">
        <v>69</v>
      </c>
      <c r="I17" s="234" t="s">
        <v>372</v>
      </c>
      <c r="J17" s="94">
        <v>1</v>
      </c>
      <c r="K17" s="284"/>
      <c r="L17" s="285"/>
      <c r="M17" s="51"/>
      <c r="N17" s="113"/>
    </row>
    <row r="18" spans="1:14" s="7" customFormat="1" ht="15" customHeight="1">
      <c r="B18" s="225">
        <v>6</v>
      </c>
      <c r="C18" s="219">
        <v>55607736</v>
      </c>
      <c r="D18" s="215" t="s">
        <v>209</v>
      </c>
      <c r="E18" s="215" t="s">
        <v>210</v>
      </c>
      <c r="F18" s="219" t="s">
        <v>169</v>
      </c>
      <c r="G18" s="29" t="s">
        <v>91</v>
      </c>
      <c r="H18" s="216">
        <v>73</v>
      </c>
      <c r="I18" s="226" t="s">
        <v>371</v>
      </c>
      <c r="J18" s="96"/>
      <c r="K18" s="286"/>
      <c r="L18" s="287"/>
      <c r="M18" s="51"/>
      <c r="N18" s="113"/>
    </row>
    <row r="19" spans="1:14" s="7" customFormat="1" ht="15" customHeight="1">
      <c r="B19" s="11">
        <v>7</v>
      </c>
      <c r="C19" s="78">
        <v>159839</v>
      </c>
      <c r="D19" s="161" t="s">
        <v>176</v>
      </c>
      <c r="E19" s="161" t="s">
        <v>66</v>
      </c>
      <c r="F19" s="78" t="s">
        <v>105</v>
      </c>
      <c r="G19" s="8" t="s">
        <v>91</v>
      </c>
      <c r="H19" s="10">
        <v>69</v>
      </c>
      <c r="I19" s="180" t="s">
        <v>371</v>
      </c>
      <c r="J19" s="31"/>
      <c r="K19" s="279"/>
      <c r="L19" s="280"/>
      <c r="M19" s="51"/>
      <c r="N19" s="113"/>
    </row>
    <row r="20" spans="1:14" s="7" customFormat="1" ht="15" customHeight="1">
      <c r="B20" s="11">
        <v>8</v>
      </c>
      <c r="C20" s="78">
        <v>242503</v>
      </c>
      <c r="D20" s="161" t="s">
        <v>211</v>
      </c>
      <c r="E20" s="161" t="s">
        <v>143</v>
      </c>
      <c r="F20" s="78" t="s">
        <v>169</v>
      </c>
      <c r="G20" s="8" t="s">
        <v>91</v>
      </c>
      <c r="H20" s="10">
        <v>73</v>
      </c>
      <c r="I20" s="180" t="s">
        <v>371</v>
      </c>
      <c r="J20" s="31"/>
      <c r="K20" s="279"/>
      <c r="L20" s="280"/>
      <c r="M20" s="51"/>
      <c r="N20" s="113"/>
    </row>
    <row r="21" spans="1:14" s="7" customFormat="1" ht="15" customHeight="1">
      <c r="B21" s="11">
        <v>9</v>
      </c>
      <c r="C21" s="78">
        <v>41740090498</v>
      </c>
      <c r="D21" s="161" t="s">
        <v>300</v>
      </c>
      <c r="E21" s="161" t="s">
        <v>236</v>
      </c>
      <c r="F21" s="78" t="s">
        <v>301</v>
      </c>
      <c r="G21" s="8" t="s">
        <v>182</v>
      </c>
      <c r="H21" s="10">
        <v>74</v>
      </c>
      <c r="I21" s="180" t="s">
        <v>371</v>
      </c>
      <c r="J21" s="31"/>
      <c r="K21" s="279"/>
      <c r="L21" s="280"/>
      <c r="M21" s="51"/>
      <c r="N21" s="113"/>
    </row>
    <row r="22" spans="1:14" s="7" customFormat="1" ht="15" customHeight="1">
      <c r="B22" s="11">
        <v>10</v>
      </c>
      <c r="C22" s="78">
        <v>55794506</v>
      </c>
      <c r="D22" s="161" t="s">
        <v>302</v>
      </c>
      <c r="E22" s="161" t="s">
        <v>175</v>
      </c>
      <c r="F22" s="78" t="s">
        <v>169</v>
      </c>
      <c r="G22" s="8" t="s">
        <v>91</v>
      </c>
      <c r="H22" s="10">
        <v>73</v>
      </c>
      <c r="I22" s="180" t="s">
        <v>373</v>
      </c>
      <c r="J22" s="31"/>
      <c r="K22" s="279"/>
      <c r="L22" s="280"/>
      <c r="M22" s="51"/>
      <c r="N22" s="113"/>
    </row>
    <row r="23" spans="1:14" s="7" customFormat="1" ht="15" customHeight="1">
      <c r="B23" s="11">
        <v>11</v>
      </c>
      <c r="C23" s="78">
        <v>239265</v>
      </c>
      <c r="D23" s="161" t="s">
        <v>64</v>
      </c>
      <c r="E23" s="161" t="s">
        <v>181</v>
      </c>
      <c r="F23" s="78" t="s">
        <v>90</v>
      </c>
      <c r="G23" s="8" t="s">
        <v>91</v>
      </c>
      <c r="H23" s="10">
        <v>69</v>
      </c>
      <c r="I23" s="180" t="s">
        <v>373</v>
      </c>
      <c r="J23" s="31"/>
      <c r="K23" s="279"/>
      <c r="L23" s="280"/>
      <c r="M23" s="51"/>
      <c r="N23" s="113"/>
    </row>
    <row r="24" spans="1:14" s="7" customFormat="1" ht="15" customHeight="1">
      <c r="B24" s="11">
        <v>12</v>
      </c>
      <c r="C24" s="78">
        <v>229876</v>
      </c>
      <c r="D24" s="161" t="s">
        <v>185</v>
      </c>
      <c r="E24" s="161" t="s">
        <v>120</v>
      </c>
      <c r="F24" s="78" t="s">
        <v>97</v>
      </c>
      <c r="G24" s="8" t="s">
        <v>91</v>
      </c>
      <c r="H24" s="10">
        <v>69</v>
      </c>
      <c r="I24" s="180" t="s">
        <v>373</v>
      </c>
      <c r="J24" s="31"/>
      <c r="K24" s="279"/>
      <c r="L24" s="280"/>
      <c r="M24" s="51"/>
      <c r="N24" s="113"/>
    </row>
    <row r="25" spans="1:14" s="7" customFormat="1" ht="15" customHeight="1">
      <c r="B25" s="11">
        <v>13</v>
      </c>
      <c r="C25" s="78">
        <v>525114</v>
      </c>
      <c r="D25" s="161" t="s">
        <v>183</v>
      </c>
      <c r="E25" s="161" t="s">
        <v>104</v>
      </c>
      <c r="F25" s="78" t="s">
        <v>113</v>
      </c>
      <c r="G25" s="8" t="s">
        <v>91</v>
      </c>
      <c r="H25" s="10">
        <v>69</v>
      </c>
      <c r="I25" s="180" t="s">
        <v>374</v>
      </c>
      <c r="J25" s="31"/>
      <c r="K25" s="279"/>
      <c r="L25" s="280"/>
      <c r="M25" s="51"/>
      <c r="N25" s="113"/>
    </row>
    <row r="26" spans="1:14" s="7" customFormat="1" ht="15" customHeight="1">
      <c r="B26" s="11">
        <v>14</v>
      </c>
      <c r="C26" s="78">
        <v>41690650246</v>
      </c>
      <c r="D26" s="161" t="s">
        <v>303</v>
      </c>
      <c r="E26" s="161" t="s">
        <v>175</v>
      </c>
      <c r="F26" s="78" t="s">
        <v>304</v>
      </c>
      <c r="G26" s="8" t="s">
        <v>182</v>
      </c>
      <c r="H26" s="10">
        <v>69</v>
      </c>
      <c r="I26" s="180" t="s">
        <v>374</v>
      </c>
      <c r="J26" s="31"/>
      <c r="K26" s="279"/>
      <c r="L26" s="280"/>
      <c r="M26" s="51"/>
      <c r="N26" s="113"/>
    </row>
    <row r="27" spans="1:14" s="7" customFormat="1" ht="15" customHeight="1">
      <c r="B27" s="11">
        <v>15</v>
      </c>
      <c r="C27" s="78">
        <v>55546007</v>
      </c>
      <c r="D27" s="161" t="s">
        <v>305</v>
      </c>
      <c r="E27" s="161" t="s">
        <v>180</v>
      </c>
      <c r="F27" s="78" t="s">
        <v>306</v>
      </c>
      <c r="G27" s="8" t="s">
        <v>91</v>
      </c>
      <c r="H27" s="10">
        <v>69</v>
      </c>
      <c r="I27" s="180" t="s">
        <v>374</v>
      </c>
      <c r="J27" s="31"/>
      <c r="K27" s="279"/>
      <c r="L27" s="280"/>
      <c r="M27" s="51"/>
      <c r="N27" s="113"/>
    </row>
    <row r="28" spans="1:14" s="7" customFormat="1" ht="15" customHeight="1">
      <c r="B28" s="11" t="s">
        <v>188</v>
      </c>
      <c r="C28" s="78">
        <v>891636</v>
      </c>
      <c r="D28" s="161" t="s">
        <v>237</v>
      </c>
      <c r="E28" s="161" t="s">
        <v>238</v>
      </c>
      <c r="F28" s="78" t="s">
        <v>146</v>
      </c>
      <c r="G28" s="8" t="s">
        <v>91</v>
      </c>
      <c r="H28" s="10">
        <v>69</v>
      </c>
      <c r="I28" s="180"/>
      <c r="J28" s="31"/>
      <c r="K28" s="279"/>
      <c r="L28" s="280"/>
      <c r="M28" s="38"/>
      <c r="N28" s="113"/>
    </row>
    <row r="29" spans="1:14" s="7" customFormat="1" ht="15" customHeight="1">
      <c r="B29" s="11" t="s">
        <v>188</v>
      </c>
      <c r="C29" s="78">
        <v>41690260469</v>
      </c>
      <c r="D29" s="161" t="s">
        <v>307</v>
      </c>
      <c r="E29" s="161" t="s">
        <v>308</v>
      </c>
      <c r="F29" s="78" t="s">
        <v>309</v>
      </c>
      <c r="G29" s="8" t="s">
        <v>182</v>
      </c>
      <c r="H29" s="10">
        <v>69</v>
      </c>
      <c r="I29" s="180"/>
      <c r="J29" s="31"/>
      <c r="K29" s="279"/>
      <c r="L29" s="280"/>
      <c r="M29" s="38"/>
      <c r="N29" s="113"/>
    </row>
    <row r="30" spans="1:14" s="7" customFormat="1" ht="15" customHeight="1">
      <c r="A30" s="191"/>
      <c r="B30" s="11" t="s">
        <v>313</v>
      </c>
      <c r="C30" s="78"/>
      <c r="D30" s="161" t="s">
        <v>275</v>
      </c>
      <c r="E30" s="161" t="s">
        <v>178</v>
      </c>
      <c r="F30" s="78" t="s">
        <v>113</v>
      </c>
      <c r="G30" s="8" t="s">
        <v>91</v>
      </c>
      <c r="H30" s="10">
        <v>69</v>
      </c>
      <c r="I30" s="180"/>
      <c r="J30" s="31"/>
      <c r="K30" s="279"/>
      <c r="L30" s="280"/>
      <c r="M30" s="38"/>
    </row>
    <row r="31" spans="1:14" s="7" customFormat="1" ht="15" customHeight="1">
      <c r="A31" s="191"/>
      <c r="B31" s="11" t="s">
        <v>313</v>
      </c>
      <c r="C31" s="78"/>
      <c r="D31" s="161" t="s">
        <v>310</v>
      </c>
      <c r="E31" s="161" t="s">
        <v>135</v>
      </c>
      <c r="F31" s="78" t="s">
        <v>311</v>
      </c>
      <c r="G31" s="8" t="s">
        <v>91</v>
      </c>
      <c r="H31" s="10">
        <v>71</v>
      </c>
      <c r="I31" s="180"/>
      <c r="J31" s="31"/>
      <c r="K31" s="279"/>
      <c r="L31" s="280"/>
      <c r="M31" s="38"/>
    </row>
    <row r="32" spans="1:14" s="7" customFormat="1" ht="15" customHeight="1">
      <c r="B32" s="11" t="s">
        <v>313</v>
      </c>
      <c r="C32" s="78"/>
      <c r="D32" s="161" t="s">
        <v>123</v>
      </c>
      <c r="E32" s="161" t="s">
        <v>95</v>
      </c>
      <c r="F32" s="78" t="s">
        <v>124</v>
      </c>
      <c r="G32" s="8" t="s">
        <v>91</v>
      </c>
      <c r="H32" s="10">
        <v>69</v>
      </c>
      <c r="I32" s="180"/>
      <c r="J32" s="31"/>
      <c r="K32" s="279"/>
      <c r="L32" s="280"/>
      <c r="M32" s="38"/>
    </row>
    <row r="33" spans="2:13" s="7" customFormat="1" ht="15" customHeight="1">
      <c r="B33" s="11" t="s">
        <v>313</v>
      </c>
      <c r="C33" s="78"/>
      <c r="D33" s="161" t="s">
        <v>235</v>
      </c>
      <c r="E33" s="161" t="s">
        <v>95</v>
      </c>
      <c r="F33" s="78" t="s">
        <v>312</v>
      </c>
      <c r="G33" s="8" t="s">
        <v>91</v>
      </c>
      <c r="H33" s="10">
        <v>69</v>
      </c>
      <c r="I33" s="180"/>
      <c r="J33" s="31"/>
      <c r="K33" s="279"/>
      <c r="L33" s="280"/>
      <c r="M33" s="38"/>
    </row>
    <row r="34" spans="2:13" s="7" customFormat="1" ht="15" customHeight="1">
      <c r="B34" s="11"/>
      <c r="C34" s="78"/>
      <c r="D34" s="161"/>
      <c r="E34" s="161"/>
      <c r="F34" s="78"/>
      <c r="G34" s="8"/>
      <c r="H34" s="10"/>
      <c r="I34" s="180"/>
      <c r="J34" s="31"/>
      <c r="K34" s="279"/>
      <c r="L34" s="280"/>
      <c r="M34" s="38"/>
    </row>
    <row r="35" spans="2:13" s="7" customFormat="1" ht="15" customHeight="1">
      <c r="B35" s="11"/>
      <c r="C35" s="78"/>
      <c r="D35" s="213"/>
      <c r="E35" s="213"/>
      <c r="F35" s="78"/>
      <c r="G35" s="121"/>
      <c r="H35" s="214"/>
      <c r="I35" s="180"/>
      <c r="J35" s="31"/>
      <c r="K35" s="279"/>
      <c r="L35" s="280"/>
      <c r="M35" s="38"/>
    </row>
    <row r="36" spans="2:13" s="7" customFormat="1" ht="15" customHeight="1">
      <c r="B36" s="11"/>
      <c r="C36" s="297" t="s">
        <v>367</v>
      </c>
      <c r="D36" s="298"/>
      <c r="E36" s="298"/>
      <c r="F36" s="298"/>
      <c r="G36" s="298"/>
      <c r="H36" s="299"/>
      <c r="I36" s="180"/>
      <c r="J36" s="31"/>
      <c r="K36" s="279"/>
      <c r="L36" s="280"/>
      <c r="M36" s="38"/>
    </row>
    <row r="37" spans="2:13" s="7" customFormat="1" ht="15" customHeight="1">
      <c r="B37" s="220"/>
      <c r="C37" s="219"/>
      <c r="D37" s="221"/>
      <c r="E37" s="221"/>
      <c r="F37" s="219"/>
      <c r="G37" s="222"/>
      <c r="H37" s="223"/>
      <c r="I37" s="224"/>
      <c r="J37" s="31"/>
      <c r="K37" s="279"/>
      <c r="L37" s="280"/>
      <c r="M37" s="38"/>
    </row>
    <row r="38" spans="2:13" s="7" customFormat="1" ht="15" customHeight="1">
      <c r="B38" s="300" t="s">
        <v>375</v>
      </c>
      <c r="C38" s="301"/>
      <c r="D38" s="301"/>
      <c r="E38" s="301"/>
      <c r="F38" s="301"/>
      <c r="G38" s="301"/>
      <c r="H38" s="301"/>
      <c r="I38" s="302"/>
      <c r="J38" s="31"/>
      <c r="K38" s="279"/>
      <c r="L38" s="280"/>
      <c r="M38" s="38"/>
    </row>
    <row r="39" spans="2:13" s="7" customFormat="1" ht="15" customHeight="1">
      <c r="B39" s="225"/>
      <c r="C39" s="219"/>
      <c r="D39" s="215"/>
      <c r="E39" s="215"/>
      <c r="F39" s="219"/>
      <c r="G39" s="29"/>
      <c r="H39" s="216"/>
      <c r="I39" s="226"/>
      <c r="J39" s="31"/>
      <c r="K39" s="279"/>
      <c r="L39" s="280"/>
      <c r="M39" s="38"/>
    </row>
    <row r="40" spans="2:13" s="7" customFormat="1" ht="15" customHeight="1">
      <c r="B40" s="11"/>
      <c r="C40" s="78"/>
      <c r="D40" s="161"/>
      <c r="E40" s="161"/>
      <c r="F40" s="78"/>
      <c r="G40" s="8"/>
      <c r="H40" s="10"/>
      <c r="I40" s="180"/>
      <c r="J40" s="31"/>
      <c r="K40" s="279"/>
      <c r="L40" s="280"/>
      <c r="M40" s="38"/>
    </row>
    <row r="41" spans="2:13" s="7" customFormat="1" ht="15" customHeight="1">
      <c r="B41" s="11"/>
      <c r="C41" s="78"/>
      <c r="D41" s="161"/>
      <c r="E41" s="161"/>
      <c r="F41" s="78"/>
      <c r="G41" s="8"/>
      <c r="H41" s="10"/>
      <c r="I41" s="180"/>
      <c r="J41" s="31"/>
      <c r="K41" s="279"/>
      <c r="L41" s="280"/>
      <c r="M41" s="38"/>
    </row>
    <row r="42" spans="2:13" s="7" customFormat="1" ht="15" customHeight="1">
      <c r="B42" s="11"/>
      <c r="C42" s="78"/>
      <c r="D42" s="161"/>
      <c r="E42" s="161"/>
      <c r="F42" s="78"/>
      <c r="G42" s="8"/>
      <c r="H42" s="10"/>
      <c r="I42" s="180"/>
      <c r="J42" s="31"/>
      <c r="K42" s="279"/>
      <c r="L42" s="280"/>
      <c r="M42" s="38"/>
    </row>
    <row r="43" spans="2:13" s="7" customFormat="1" ht="15" customHeight="1" thickBot="1">
      <c r="B43" s="11"/>
      <c r="C43" s="78"/>
      <c r="D43" s="161"/>
      <c r="E43" s="161"/>
      <c r="F43" s="78"/>
      <c r="G43" s="8"/>
      <c r="H43" s="10"/>
      <c r="I43" s="180"/>
      <c r="J43" s="31"/>
      <c r="K43" s="279"/>
      <c r="L43" s="280"/>
      <c r="M43" s="38"/>
    </row>
    <row r="44" spans="2:13" s="7" customFormat="1" ht="15" customHeight="1">
      <c r="B44" s="145">
        <v>1</v>
      </c>
      <c r="C44" s="251" t="s">
        <v>49</v>
      </c>
      <c r="D44" s="252"/>
      <c r="E44" s="252"/>
      <c r="F44" s="252"/>
      <c r="G44" s="252"/>
      <c r="H44" s="252"/>
      <c r="I44" s="252"/>
      <c r="J44" s="252"/>
      <c r="K44" s="252"/>
      <c r="L44" s="253"/>
      <c r="M44" s="38"/>
    </row>
    <row r="45" spans="2:13" s="7" customFormat="1" ht="15" customHeight="1">
      <c r="B45" s="143">
        <v>2</v>
      </c>
      <c r="C45" s="254" t="s">
        <v>50</v>
      </c>
      <c r="D45" s="255"/>
      <c r="E45" s="255"/>
      <c r="F45" s="255"/>
      <c r="G45" s="255"/>
      <c r="H45" s="255"/>
      <c r="I45" s="255"/>
      <c r="J45" s="255"/>
      <c r="K45" s="255"/>
      <c r="L45" s="256"/>
      <c r="M45" s="38"/>
    </row>
    <row r="46" spans="2:13" s="7" customFormat="1" ht="15" customHeight="1" thickBot="1">
      <c r="B46" s="144">
        <v>3</v>
      </c>
      <c r="C46" s="257" t="s">
        <v>51</v>
      </c>
      <c r="D46" s="258"/>
      <c r="E46" s="258"/>
      <c r="F46" s="258"/>
      <c r="G46" s="258"/>
      <c r="H46" s="258"/>
      <c r="I46" s="258"/>
      <c r="J46" s="258"/>
      <c r="K46" s="258"/>
      <c r="L46" s="259"/>
      <c r="M46" s="38"/>
    </row>
  </sheetData>
  <sheetProtection selectLockedCells="1" selectUnlockedCells="1"/>
  <autoFilter ref="C12:E43"/>
  <mergeCells count="53">
    <mergeCell ref="C36:H36"/>
    <mergeCell ref="B38:I38"/>
    <mergeCell ref="K34:L34"/>
    <mergeCell ref="K35:L35"/>
    <mergeCell ref="K36:L36"/>
    <mergeCell ref="K42:L42"/>
    <mergeCell ref="K43:L43"/>
    <mergeCell ref="K41:L41"/>
    <mergeCell ref="K37:L37"/>
    <mergeCell ref="K38:L38"/>
    <mergeCell ref="K39:L39"/>
    <mergeCell ref="K40:L40"/>
    <mergeCell ref="K33:L33"/>
    <mergeCell ref="K28:L28"/>
    <mergeCell ref="K29:L29"/>
    <mergeCell ref="K30:L30"/>
    <mergeCell ref="K31:L31"/>
    <mergeCell ref="K26:L26"/>
    <mergeCell ref="K27:L27"/>
    <mergeCell ref="K24:L24"/>
    <mergeCell ref="K25:L25"/>
    <mergeCell ref="K32:L32"/>
    <mergeCell ref="B11:D11"/>
    <mergeCell ref="J11:J12"/>
    <mergeCell ref="K11:L11"/>
    <mergeCell ref="K12:L12"/>
    <mergeCell ref="K13:L13"/>
    <mergeCell ref="K21:L21"/>
    <mergeCell ref="K22:L22"/>
    <mergeCell ref="K23:L23"/>
    <mergeCell ref="E11:F11"/>
    <mergeCell ref="K14:L14"/>
    <mergeCell ref="K15:L15"/>
    <mergeCell ref="K16:L16"/>
    <mergeCell ref="K17:L17"/>
    <mergeCell ref="K18:L18"/>
    <mergeCell ref="K19:L19"/>
    <mergeCell ref="C44:L44"/>
    <mergeCell ref="C45:L45"/>
    <mergeCell ref="C46:L46"/>
    <mergeCell ref="J1:L8"/>
    <mergeCell ref="D1:I1"/>
    <mergeCell ref="D4:I4"/>
    <mergeCell ref="D7:E7"/>
    <mergeCell ref="E9:I9"/>
    <mergeCell ref="J9:K9"/>
    <mergeCell ref="B9:D9"/>
    <mergeCell ref="E8:I8"/>
    <mergeCell ref="D5:H5"/>
    <mergeCell ref="B1:C8"/>
    <mergeCell ref="F7:I7"/>
    <mergeCell ref="D2:I3"/>
    <mergeCell ref="K20:L20"/>
  </mergeCells>
  <phoneticPr fontId="0" type="noConversion"/>
  <conditionalFormatting sqref="M13:M43">
    <cfRule type="cellIs" dxfId="21" priority="72" stopIfTrue="1" operator="lessThan">
      <formula>1</formula>
    </cfRule>
  </conditionalFormatting>
  <conditionalFormatting sqref="J13:J17">
    <cfRule type="cellIs" dxfId="20" priority="9" stopIfTrue="1" operator="lessThan">
      <formula>1</formula>
    </cfRule>
  </conditionalFormatting>
  <conditionalFormatting sqref="M44:M46">
    <cfRule type="cellIs" dxfId="19" priority="7" stopIfTrue="1" operator="lessThan">
      <formula>1</formula>
    </cfRule>
  </conditionalFormatting>
  <conditionalFormatting sqref="I13">
    <cfRule type="expression" dxfId="18" priority="5" stopIfTrue="1">
      <formula>$L13="Cad"</formula>
    </cfRule>
    <cfRule type="expression" dxfId="17" priority="6" stopIfTrue="1">
      <formula>$L13="Jun"</formula>
    </cfRule>
  </conditionalFormatting>
  <conditionalFormatting sqref="L9">
    <cfRule type="expression" dxfId="16" priority="1" stopIfTrue="1">
      <formula>$L9="Cad"</formula>
    </cfRule>
    <cfRule type="expression" dxfId="15" priority="2" stopIfTrue="1">
      <formula>$L9="Jun"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3" firstPageNumber="0" orientation="portrait" r:id="rId1"/>
  <headerFooter scaleWithDoc="0" alignWithMargins="0"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topLeftCell="A25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>
      <c r="B1" s="303"/>
      <c r="C1" s="303"/>
      <c r="D1" s="32"/>
      <c r="E1" s="32"/>
      <c r="F1" s="32"/>
      <c r="G1" s="32"/>
      <c r="H1" s="32"/>
      <c r="I1" s="32"/>
      <c r="J1" s="260"/>
      <c r="K1" s="260"/>
      <c r="L1" s="260"/>
      <c r="M1" s="32"/>
    </row>
    <row r="2" spans="2:14" ht="15" customHeight="1">
      <c r="B2" s="303"/>
      <c r="C2" s="303"/>
      <c r="D2" s="278" t="s">
        <v>202</v>
      </c>
      <c r="E2" s="278"/>
      <c r="F2" s="278"/>
      <c r="G2" s="278"/>
      <c r="H2" s="278"/>
      <c r="I2" s="278"/>
      <c r="J2" s="260"/>
      <c r="K2" s="260"/>
      <c r="L2" s="260"/>
      <c r="M2" s="33"/>
    </row>
    <row r="3" spans="2:14" ht="15" customHeight="1">
      <c r="B3" s="303"/>
      <c r="C3" s="303"/>
      <c r="D3" s="278"/>
      <c r="E3" s="278"/>
      <c r="F3" s="278"/>
      <c r="G3" s="278"/>
      <c r="H3" s="278"/>
      <c r="I3" s="278"/>
      <c r="J3" s="260"/>
      <c r="K3" s="260"/>
      <c r="L3" s="260"/>
      <c r="M3" s="33"/>
    </row>
    <row r="4" spans="2:14" ht="16.5" customHeight="1">
      <c r="B4" s="303"/>
      <c r="C4" s="303"/>
      <c r="D4" s="263"/>
      <c r="E4" s="263"/>
      <c r="F4" s="263"/>
      <c r="G4" s="263"/>
      <c r="H4" s="263"/>
      <c r="I4" s="263"/>
      <c r="J4" s="260"/>
      <c r="K4" s="260"/>
      <c r="L4" s="260"/>
      <c r="M4" s="33"/>
    </row>
    <row r="5" spans="2:14" ht="16.5" customHeight="1">
      <c r="B5" s="303"/>
      <c r="C5" s="303"/>
      <c r="D5" s="83"/>
      <c r="E5" s="83"/>
      <c r="F5" s="83"/>
      <c r="G5" s="83"/>
      <c r="H5" s="83"/>
      <c r="I5" s="83"/>
      <c r="J5" s="260"/>
      <c r="K5" s="260"/>
      <c r="L5" s="260"/>
      <c r="M5" s="33"/>
    </row>
    <row r="6" spans="2:14" ht="13.5" thickBot="1">
      <c r="B6" s="303"/>
      <c r="C6" s="303"/>
      <c r="D6" s="15"/>
      <c r="E6" s="15"/>
      <c r="F6" s="15"/>
      <c r="G6" s="15"/>
      <c r="H6" s="15"/>
      <c r="I6" s="15"/>
      <c r="J6" s="260"/>
      <c r="K6" s="260"/>
      <c r="L6" s="260"/>
      <c r="M6" s="33"/>
    </row>
    <row r="7" spans="2:14" ht="19.5" thickBot="1">
      <c r="B7" s="303"/>
      <c r="C7" s="303"/>
      <c r="D7" s="270" t="s">
        <v>0</v>
      </c>
      <c r="E7" s="305"/>
      <c r="F7" s="306">
        <f>'Classements 1-2'!F7</f>
        <v>44458</v>
      </c>
      <c r="G7" s="307"/>
      <c r="H7" s="307"/>
      <c r="I7" s="308"/>
      <c r="J7" s="260"/>
      <c r="K7" s="260"/>
      <c r="L7" s="260"/>
      <c r="M7" s="26"/>
    </row>
    <row r="8" spans="2:14" ht="16.5" customHeight="1" thickBot="1">
      <c r="B8" s="304"/>
      <c r="C8" s="304"/>
      <c r="D8" s="55" t="str">
        <f>'Classements 1-2'!D8</f>
        <v xml:space="preserve">Club Organis. </v>
      </c>
      <c r="E8" s="271" t="str">
        <f>'Classements 1-2'!E8</f>
        <v xml:space="preserve">  ECMVV - VCMB - ACMV </v>
      </c>
      <c r="F8" s="271"/>
      <c r="G8" s="271"/>
      <c r="H8" s="271"/>
      <c r="I8" s="271"/>
      <c r="J8" s="261"/>
      <c r="K8" s="261"/>
      <c r="L8" s="261"/>
      <c r="M8" s="26"/>
    </row>
    <row r="9" spans="2:14" ht="19.5" thickBot="1">
      <c r="B9" s="270" t="s">
        <v>16</v>
      </c>
      <c r="C9" s="270"/>
      <c r="D9" s="270"/>
      <c r="E9" s="265" t="str">
        <f>'Classements 1-2'!E9</f>
        <v>Grand Prix de Parilly</v>
      </c>
      <c r="F9" s="266"/>
      <c r="G9" s="266"/>
      <c r="H9" s="266"/>
      <c r="I9" s="267"/>
      <c r="J9" s="268" t="s">
        <v>39</v>
      </c>
      <c r="K9" s="269"/>
      <c r="L9" s="218">
        <v>39.15</v>
      </c>
      <c r="M9" s="46"/>
    </row>
    <row r="10" spans="2:14" ht="9.75" customHeight="1" thickBot="1">
      <c r="B10" s="15"/>
      <c r="C10" s="15"/>
      <c r="D10" s="15"/>
      <c r="E10" s="15"/>
      <c r="F10" s="15"/>
      <c r="G10" s="15"/>
      <c r="H10" s="15"/>
      <c r="I10" s="15"/>
      <c r="J10" s="15"/>
      <c r="K10" s="25"/>
      <c r="L10" s="26"/>
      <c r="M10" s="26"/>
    </row>
    <row r="11" spans="2:14" ht="20.100000000000001" customHeight="1" thickBot="1">
      <c r="B11" s="288" t="s">
        <v>7</v>
      </c>
      <c r="C11" s="289"/>
      <c r="D11" s="289"/>
      <c r="E11" s="309" t="str">
        <f>'Classements 1-2'!E11</f>
        <v xml:space="preserve">Nombre de participants </v>
      </c>
      <c r="F11" s="282"/>
      <c r="G11" s="56">
        <v>26</v>
      </c>
      <c r="H11" s="58" t="s">
        <v>36</v>
      </c>
      <c r="I11" s="14">
        <f>35*2.08</f>
        <v>72.8</v>
      </c>
      <c r="J11" s="290" t="s">
        <v>52</v>
      </c>
      <c r="K11" s="310" t="s">
        <v>47</v>
      </c>
      <c r="L11" s="311"/>
      <c r="M11" s="47"/>
    </row>
    <row r="12" spans="2:14" ht="17.25" customHeight="1" thickBot="1">
      <c r="B12" s="73" t="s">
        <v>32</v>
      </c>
      <c r="C12" s="75" t="s">
        <v>35</v>
      </c>
      <c r="D12" s="63" t="s">
        <v>2</v>
      </c>
      <c r="E12" s="16" t="s">
        <v>3</v>
      </c>
      <c r="F12" s="16" t="s">
        <v>4</v>
      </c>
      <c r="G12" s="63" t="s">
        <v>5</v>
      </c>
      <c r="H12" s="63" t="s">
        <v>6</v>
      </c>
      <c r="I12" s="45" t="s">
        <v>17</v>
      </c>
      <c r="J12" s="291"/>
      <c r="K12" s="312" t="s">
        <v>48</v>
      </c>
      <c r="L12" s="313"/>
      <c r="M12" s="48"/>
    </row>
    <row r="13" spans="2:14" s="7" customFormat="1" ht="15" customHeight="1">
      <c r="B13" s="229">
        <v>1</v>
      </c>
      <c r="C13" s="166">
        <v>888184</v>
      </c>
      <c r="D13" s="167" t="s">
        <v>314</v>
      </c>
      <c r="E13" s="78" t="s">
        <v>78</v>
      </c>
      <c r="F13" s="78" t="s">
        <v>125</v>
      </c>
      <c r="G13" s="8" t="s">
        <v>91</v>
      </c>
      <c r="H13" s="80" t="s">
        <v>92</v>
      </c>
      <c r="I13" s="185" t="s">
        <v>379</v>
      </c>
      <c r="J13" s="18">
        <v>12</v>
      </c>
      <c r="K13" s="314" t="s">
        <v>378</v>
      </c>
      <c r="L13" s="315"/>
      <c r="M13" s="38"/>
    </row>
    <row r="14" spans="2:14" s="7" customFormat="1" ht="15" customHeight="1">
      <c r="B14" s="12">
        <v>2</v>
      </c>
      <c r="C14" s="166">
        <v>55783860</v>
      </c>
      <c r="D14" s="167" t="s">
        <v>225</v>
      </c>
      <c r="E14" s="78" t="s">
        <v>240</v>
      </c>
      <c r="F14" s="78" t="s">
        <v>158</v>
      </c>
      <c r="G14" s="8" t="s">
        <v>91</v>
      </c>
      <c r="H14" s="80" t="s">
        <v>92</v>
      </c>
      <c r="I14" s="185" t="s">
        <v>371</v>
      </c>
      <c r="J14" s="19">
        <v>8</v>
      </c>
      <c r="K14" s="316"/>
      <c r="L14" s="317"/>
      <c r="M14" s="51"/>
      <c r="N14" s="113"/>
    </row>
    <row r="15" spans="2:14" s="7" customFormat="1" ht="15" customHeight="1">
      <c r="B15" s="12">
        <v>3</v>
      </c>
      <c r="C15" s="166">
        <v>55756208</v>
      </c>
      <c r="D15" s="167" t="s">
        <v>88</v>
      </c>
      <c r="E15" s="78" t="s">
        <v>89</v>
      </c>
      <c r="F15" s="78" t="s">
        <v>90</v>
      </c>
      <c r="G15" s="8" t="s">
        <v>91</v>
      </c>
      <c r="H15" s="80" t="s">
        <v>92</v>
      </c>
      <c r="I15" s="185" t="s">
        <v>371</v>
      </c>
      <c r="J15" s="19">
        <v>6</v>
      </c>
      <c r="K15" s="316"/>
      <c r="L15" s="317"/>
      <c r="M15" s="51"/>
      <c r="N15" s="113"/>
    </row>
    <row r="16" spans="2:14" s="7" customFormat="1" ht="15" customHeight="1">
      <c r="B16" s="12">
        <v>4</v>
      </c>
      <c r="C16" s="166">
        <v>55558467</v>
      </c>
      <c r="D16" s="167" t="s">
        <v>222</v>
      </c>
      <c r="E16" s="78" t="s">
        <v>70</v>
      </c>
      <c r="F16" s="78" t="s">
        <v>152</v>
      </c>
      <c r="G16" s="8" t="s">
        <v>91</v>
      </c>
      <c r="H16" s="80" t="s">
        <v>92</v>
      </c>
      <c r="I16" s="185" t="s">
        <v>371</v>
      </c>
      <c r="J16" s="19">
        <v>4</v>
      </c>
      <c r="K16" s="316"/>
      <c r="L16" s="317"/>
      <c r="M16" s="51"/>
      <c r="N16" s="113"/>
    </row>
    <row r="17" spans="2:14" s="7" customFormat="1" ht="15" customHeight="1" thickBot="1">
      <c r="B17" s="239">
        <v>5</v>
      </c>
      <c r="C17" s="240">
        <v>55579989</v>
      </c>
      <c r="D17" s="241" t="s">
        <v>70</v>
      </c>
      <c r="E17" s="232" t="s">
        <v>127</v>
      </c>
      <c r="F17" s="232" t="s">
        <v>113</v>
      </c>
      <c r="G17" s="133" t="s">
        <v>91</v>
      </c>
      <c r="H17" s="242" t="s">
        <v>92</v>
      </c>
      <c r="I17" s="243" t="s">
        <v>371</v>
      </c>
      <c r="J17" s="20">
        <v>2</v>
      </c>
      <c r="K17" s="318"/>
      <c r="L17" s="319"/>
      <c r="M17" s="38"/>
      <c r="N17" s="113"/>
    </row>
    <row r="18" spans="2:14" s="7" customFormat="1" ht="15" customHeight="1">
      <c r="B18" s="229">
        <v>6</v>
      </c>
      <c r="C18" s="235">
        <v>306774</v>
      </c>
      <c r="D18" s="236" t="s">
        <v>315</v>
      </c>
      <c r="E18" s="219" t="s">
        <v>316</v>
      </c>
      <c r="F18" s="219" t="s">
        <v>90</v>
      </c>
      <c r="G18" s="29" t="s">
        <v>91</v>
      </c>
      <c r="H18" s="237" t="s">
        <v>92</v>
      </c>
      <c r="I18" s="238" t="s">
        <v>371</v>
      </c>
      <c r="J18" s="41"/>
      <c r="K18" s="320"/>
      <c r="L18" s="321"/>
      <c r="M18" s="38"/>
      <c r="N18" s="113"/>
    </row>
    <row r="19" spans="2:14" s="7" customFormat="1" ht="15" customHeight="1">
      <c r="B19" s="12">
        <v>7</v>
      </c>
      <c r="C19" s="166">
        <v>55787109</v>
      </c>
      <c r="D19" s="167" t="s">
        <v>317</v>
      </c>
      <c r="E19" s="78" t="s">
        <v>163</v>
      </c>
      <c r="F19" s="78" t="s">
        <v>113</v>
      </c>
      <c r="G19" s="8" t="s">
        <v>91</v>
      </c>
      <c r="H19" s="80" t="s">
        <v>92</v>
      </c>
      <c r="I19" s="185" t="s">
        <v>371</v>
      </c>
      <c r="J19" s="42"/>
      <c r="K19" s="322"/>
      <c r="L19" s="323"/>
      <c r="M19" s="51"/>
      <c r="N19" s="113"/>
    </row>
    <row r="20" spans="2:14" s="7" customFormat="1" ht="15" customHeight="1">
      <c r="B20" s="12">
        <v>8</v>
      </c>
      <c r="C20" s="166">
        <v>240710</v>
      </c>
      <c r="D20" s="167" t="s">
        <v>318</v>
      </c>
      <c r="E20" s="78" t="s">
        <v>66</v>
      </c>
      <c r="F20" s="78" t="s">
        <v>102</v>
      </c>
      <c r="G20" s="8" t="s">
        <v>91</v>
      </c>
      <c r="H20" s="80" t="s">
        <v>103</v>
      </c>
      <c r="I20" s="185" t="s">
        <v>371</v>
      </c>
      <c r="J20" s="42"/>
      <c r="K20" s="322"/>
      <c r="L20" s="323"/>
      <c r="M20" s="51"/>
      <c r="N20" s="113"/>
    </row>
    <row r="21" spans="2:14" s="7" customFormat="1" ht="15" customHeight="1">
      <c r="B21" s="12">
        <v>9</v>
      </c>
      <c r="C21" s="166">
        <v>857837</v>
      </c>
      <c r="D21" s="167" t="s">
        <v>250</v>
      </c>
      <c r="E21" s="78" t="s">
        <v>251</v>
      </c>
      <c r="F21" s="78" t="s">
        <v>255</v>
      </c>
      <c r="G21" s="8" t="s">
        <v>91</v>
      </c>
      <c r="H21" s="80" t="s">
        <v>92</v>
      </c>
      <c r="I21" s="185" t="s">
        <v>371</v>
      </c>
      <c r="J21" s="42"/>
      <c r="K21" s="322"/>
      <c r="L21" s="323"/>
      <c r="M21" s="51"/>
      <c r="N21" s="113"/>
    </row>
    <row r="22" spans="2:14" s="7" customFormat="1" ht="15" customHeight="1">
      <c r="B22" s="12">
        <v>10</v>
      </c>
      <c r="C22" s="166">
        <v>888824</v>
      </c>
      <c r="D22" s="167" t="s">
        <v>319</v>
      </c>
      <c r="E22" s="78" t="s">
        <v>155</v>
      </c>
      <c r="F22" s="78" t="s">
        <v>99</v>
      </c>
      <c r="G22" s="8" t="s">
        <v>91</v>
      </c>
      <c r="H22" s="80" t="s">
        <v>92</v>
      </c>
      <c r="I22" s="185" t="s">
        <v>371</v>
      </c>
      <c r="J22" s="42"/>
      <c r="K22" s="322"/>
      <c r="L22" s="323"/>
      <c r="M22" s="51"/>
      <c r="N22" s="113"/>
    </row>
    <row r="23" spans="2:14" s="7" customFormat="1" ht="15" customHeight="1">
      <c r="B23" s="12">
        <v>11</v>
      </c>
      <c r="C23" s="166">
        <v>891240</v>
      </c>
      <c r="D23" s="167" t="s">
        <v>320</v>
      </c>
      <c r="E23" s="78" t="s">
        <v>223</v>
      </c>
      <c r="F23" s="78" t="s">
        <v>169</v>
      </c>
      <c r="G23" s="8" t="s">
        <v>91</v>
      </c>
      <c r="H23" s="80" t="s">
        <v>103</v>
      </c>
      <c r="I23" s="185" t="s">
        <v>371</v>
      </c>
      <c r="J23" s="42"/>
      <c r="K23" s="322"/>
      <c r="L23" s="323"/>
      <c r="M23" s="51"/>
      <c r="N23" s="113"/>
    </row>
    <row r="24" spans="2:14" s="7" customFormat="1" ht="15" customHeight="1">
      <c r="B24" s="12">
        <v>12</v>
      </c>
      <c r="C24" s="166">
        <v>55754610</v>
      </c>
      <c r="D24" s="167" t="s">
        <v>100</v>
      </c>
      <c r="E24" s="78" t="s">
        <v>101</v>
      </c>
      <c r="F24" s="78" t="s">
        <v>321</v>
      </c>
      <c r="G24" s="8" t="s">
        <v>91</v>
      </c>
      <c r="H24" s="80" t="s">
        <v>103</v>
      </c>
      <c r="I24" s="185" t="s">
        <v>371</v>
      </c>
      <c r="J24" s="42"/>
      <c r="K24" s="322"/>
      <c r="L24" s="323"/>
      <c r="M24" s="51"/>
      <c r="N24" s="113"/>
    </row>
    <row r="25" spans="2:14" s="7" customFormat="1" ht="15" customHeight="1">
      <c r="B25" s="12">
        <v>13</v>
      </c>
      <c r="C25" s="166">
        <v>525133</v>
      </c>
      <c r="D25" s="167" t="s">
        <v>190</v>
      </c>
      <c r="E25" s="78" t="s">
        <v>175</v>
      </c>
      <c r="F25" s="78" t="s">
        <v>113</v>
      </c>
      <c r="G25" s="8" t="s">
        <v>91</v>
      </c>
      <c r="H25" s="80" t="s">
        <v>92</v>
      </c>
      <c r="I25" s="185" t="s">
        <v>371</v>
      </c>
      <c r="J25" s="42"/>
      <c r="K25" s="322"/>
      <c r="L25" s="323"/>
      <c r="M25" s="51"/>
      <c r="N25" s="113"/>
    </row>
    <row r="26" spans="2:14" s="7" customFormat="1" ht="15" customHeight="1">
      <c r="B26" s="12">
        <v>14</v>
      </c>
      <c r="C26" s="166">
        <v>55613230</v>
      </c>
      <c r="D26" s="167" t="s">
        <v>224</v>
      </c>
      <c r="E26" s="78" t="s">
        <v>98</v>
      </c>
      <c r="F26" s="78" t="s">
        <v>131</v>
      </c>
      <c r="G26" s="8" t="s">
        <v>91</v>
      </c>
      <c r="H26" s="80" t="s">
        <v>92</v>
      </c>
      <c r="I26" s="185" t="s">
        <v>371</v>
      </c>
      <c r="J26" s="42"/>
      <c r="K26" s="322"/>
      <c r="L26" s="323"/>
      <c r="M26" s="51"/>
      <c r="N26" s="113"/>
    </row>
    <row r="27" spans="2:14" s="7" customFormat="1" ht="15" customHeight="1">
      <c r="B27" s="12">
        <v>15</v>
      </c>
      <c r="C27" s="166">
        <v>822389</v>
      </c>
      <c r="D27" s="167" t="s">
        <v>322</v>
      </c>
      <c r="E27" s="78" t="s">
        <v>323</v>
      </c>
      <c r="F27" s="78" t="s">
        <v>324</v>
      </c>
      <c r="G27" s="8" t="s">
        <v>91</v>
      </c>
      <c r="H27" s="80" t="s">
        <v>92</v>
      </c>
      <c r="I27" s="185" t="s">
        <v>371</v>
      </c>
      <c r="J27" s="42"/>
      <c r="K27" s="322"/>
      <c r="L27" s="323"/>
      <c r="M27" s="51"/>
      <c r="N27" s="113"/>
    </row>
    <row r="28" spans="2:14" s="7" customFormat="1" ht="15" customHeight="1">
      <c r="B28" s="12">
        <v>16</v>
      </c>
      <c r="C28" s="166">
        <v>857834</v>
      </c>
      <c r="D28" s="167" t="s">
        <v>243</v>
      </c>
      <c r="E28" s="78" t="s">
        <v>178</v>
      </c>
      <c r="F28" s="78" t="s">
        <v>255</v>
      </c>
      <c r="G28" s="8" t="s">
        <v>91</v>
      </c>
      <c r="H28" s="80" t="s">
        <v>92</v>
      </c>
      <c r="I28" s="185" t="s">
        <v>371</v>
      </c>
      <c r="J28" s="42"/>
      <c r="K28" s="322"/>
      <c r="L28" s="323"/>
      <c r="M28" s="38"/>
    </row>
    <row r="29" spans="2:14" s="7" customFormat="1" ht="15" customHeight="1">
      <c r="B29" s="12">
        <v>17</v>
      </c>
      <c r="C29" s="166">
        <v>235089</v>
      </c>
      <c r="D29" s="167" t="s">
        <v>191</v>
      </c>
      <c r="E29" s="78" t="s">
        <v>89</v>
      </c>
      <c r="F29" s="78" t="s">
        <v>119</v>
      </c>
      <c r="G29" s="8" t="s">
        <v>91</v>
      </c>
      <c r="H29" s="80" t="s">
        <v>92</v>
      </c>
      <c r="I29" s="185" t="s">
        <v>371</v>
      </c>
      <c r="J29" s="42"/>
      <c r="K29" s="322"/>
      <c r="L29" s="323"/>
      <c r="M29" s="38"/>
    </row>
    <row r="30" spans="2:14" s="7" customFormat="1" ht="15" customHeight="1">
      <c r="B30" s="12">
        <v>18</v>
      </c>
      <c r="C30" s="166">
        <v>890494</v>
      </c>
      <c r="D30" s="167" t="s">
        <v>325</v>
      </c>
      <c r="E30" s="78" t="s">
        <v>252</v>
      </c>
      <c r="F30" s="78" t="s">
        <v>324</v>
      </c>
      <c r="G30" s="8" t="s">
        <v>91</v>
      </c>
      <c r="H30" s="80" t="s">
        <v>92</v>
      </c>
      <c r="I30" s="185" t="s">
        <v>371</v>
      </c>
      <c r="J30" s="42"/>
      <c r="K30" s="322"/>
      <c r="L30" s="323"/>
      <c r="M30" s="38"/>
    </row>
    <row r="31" spans="2:14" s="7" customFormat="1" ht="15" customHeight="1">
      <c r="B31" s="12">
        <v>19</v>
      </c>
      <c r="C31" s="166">
        <v>55789378</v>
      </c>
      <c r="D31" s="167" t="s">
        <v>326</v>
      </c>
      <c r="E31" s="78" t="s">
        <v>127</v>
      </c>
      <c r="F31" s="78" t="s">
        <v>152</v>
      </c>
      <c r="G31" s="8" t="s">
        <v>91</v>
      </c>
      <c r="H31" s="80" t="s">
        <v>92</v>
      </c>
      <c r="I31" s="185" t="s">
        <v>371</v>
      </c>
      <c r="J31" s="42"/>
      <c r="K31" s="322"/>
      <c r="L31" s="323"/>
      <c r="M31" s="38"/>
    </row>
    <row r="32" spans="2:14" s="7" customFormat="1" ht="15" customHeight="1">
      <c r="B32" s="12">
        <v>20</v>
      </c>
      <c r="C32" s="166">
        <v>55654355</v>
      </c>
      <c r="D32" s="167" t="s">
        <v>327</v>
      </c>
      <c r="E32" s="78" t="s">
        <v>163</v>
      </c>
      <c r="F32" s="78" t="s">
        <v>131</v>
      </c>
      <c r="G32" s="8" t="s">
        <v>91</v>
      </c>
      <c r="H32" s="80" t="s">
        <v>92</v>
      </c>
      <c r="I32" s="185" t="s">
        <v>371</v>
      </c>
      <c r="J32" s="42"/>
      <c r="K32" s="151"/>
      <c r="L32" s="152"/>
      <c r="M32" s="38"/>
    </row>
    <row r="33" spans="2:14" s="7" customFormat="1" ht="15" customHeight="1">
      <c r="B33" s="12">
        <v>21</v>
      </c>
      <c r="C33" s="166">
        <v>55660152</v>
      </c>
      <c r="D33" s="167" t="s">
        <v>328</v>
      </c>
      <c r="E33" s="78" t="s">
        <v>137</v>
      </c>
      <c r="F33" s="78" t="s">
        <v>324</v>
      </c>
      <c r="G33" s="8" t="s">
        <v>91</v>
      </c>
      <c r="H33" s="80" t="s">
        <v>92</v>
      </c>
      <c r="I33" s="185" t="s">
        <v>371</v>
      </c>
      <c r="J33" s="42"/>
      <c r="K33" s="151"/>
      <c r="L33" s="152"/>
      <c r="M33" s="38"/>
    </row>
    <row r="34" spans="2:14" s="7" customFormat="1" ht="15" customHeight="1">
      <c r="B34" s="12">
        <v>22</v>
      </c>
      <c r="C34" s="166">
        <v>525131</v>
      </c>
      <c r="D34" s="167" t="s">
        <v>190</v>
      </c>
      <c r="E34" s="78" t="s">
        <v>68</v>
      </c>
      <c r="F34" s="78" t="s">
        <v>113</v>
      </c>
      <c r="G34" s="8" t="s">
        <v>91</v>
      </c>
      <c r="H34" s="80" t="s">
        <v>92</v>
      </c>
      <c r="I34" s="185" t="s">
        <v>377</v>
      </c>
      <c r="J34" s="42"/>
      <c r="K34" s="151"/>
      <c r="L34" s="152"/>
      <c r="M34" s="38"/>
    </row>
    <row r="35" spans="2:14" s="7" customFormat="1" ht="15" customHeight="1">
      <c r="B35" s="12" t="s">
        <v>188</v>
      </c>
      <c r="C35" s="166">
        <v>55483907</v>
      </c>
      <c r="D35" s="167" t="s">
        <v>192</v>
      </c>
      <c r="E35" s="78" t="s">
        <v>59</v>
      </c>
      <c r="F35" s="78" t="s">
        <v>96</v>
      </c>
      <c r="G35" s="8" t="s">
        <v>91</v>
      </c>
      <c r="H35" s="80" t="s">
        <v>92</v>
      </c>
      <c r="I35" s="185"/>
      <c r="J35" s="42"/>
      <c r="K35" s="322"/>
      <c r="L35" s="323"/>
      <c r="M35" s="38"/>
    </row>
    <row r="36" spans="2:14" s="7" customFormat="1" ht="15" customHeight="1">
      <c r="B36" s="12" t="s">
        <v>188</v>
      </c>
      <c r="C36" s="166">
        <v>889745</v>
      </c>
      <c r="D36" s="167" t="s">
        <v>193</v>
      </c>
      <c r="E36" s="78" t="s">
        <v>128</v>
      </c>
      <c r="F36" s="78" t="s">
        <v>152</v>
      </c>
      <c r="G36" s="8" t="s">
        <v>91</v>
      </c>
      <c r="H36" s="80" t="s">
        <v>92</v>
      </c>
      <c r="I36" s="185"/>
      <c r="J36" s="42"/>
      <c r="K36" s="151"/>
      <c r="L36" s="152"/>
      <c r="M36" s="38"/>
      <c r="N36" s="230"/>
    </row>
    <row r="37" spans="2:14" s="7" customFormat="1" ht="15" customHeight="1">
      <c r="B37" s="12" t="s">
        <v>188</v>
      </c>
      <c r="C37" s="166">
        <v>417699</v>
      </c>
      <c r="D37" s="167" t="s">
        <v>329</v>
      </c>
      <c r="E37" s="78" t="s">
        <v>195</v>
      </c>
      <c r="F37" s="78" t="s">
        <v>131</v>
      </c>
      <c r="G37" s="8" t="s">
        <v>91</v>
      </c>
      <c r="H37" s="80" t="s">
        <v>92</v>
      </c>
      <c r="I37" s="185"/>
      <c r="J37" s="42"/>
      <c r="K37" s="151"/>
      <c r="L37" s="152"/>
      <c r="M37" s="38"/>
      <c r="N37" s="230"/>
    </row>
    <row r="38" spans="2:14" s="7" customFormat="1" ht="15" customHeight="1">
      <c r="B38" s="12" t="s">
        <v>188</v>
      </c>
      <c r="C38" s="166">
        <v>93322067</v>
      </c>
      <c r="D38" s="167" t="s">
        <v>220</v>
      </c>
      <c r="E38" s="78" t="s">
        <v>178</v>
      </c>
      <c r="F38" s="78" t="s">
        <v>221</v>
      </c>
      <c r="G38" s="8" t="s">
        <v>114</v>
      </c>
      <c r="H38" s="80" t="s">
        <v>121</v>
      </c>
      <c r="I38" s="185"/>
      <c r="J38" s="42"/>
      <c r="K38" s="151"/>
      <c r="L38" s="152"/>
      <c r="M38" s="38"/>
      <c r="N38" s="230"/>
    </row>
    <row r="39" spans="2:14" s="7" customFormat="1" ht="15" customHeight="1">
      <c r="B39" s="12" t="s">
        <v>313</v>
      </c>
      <c r="C39" s="166"/>
      <c r="D39" s="167" t="s">
        <v>196</v>
      </c>
      <c r="E39" s="78" t="s">
        <v>115</v>
      </c>
      <c r="F39" s="78" t="s">
        <v>116</v>
      </c>
      <c r="G39" s="8" t="s">
        <v>91</v>
      </c>
      <c r="H39" s="80" t="s">
        <v>92</v>
      </c>
      <c r="I39" s="185"/>
      <c r="J39" s="42"/>
      <c r="K39" s="151"/>
      <c r="L39" s="152"/>
      <c r="M39" s="38"/>
    </row>
    <row r="40" spans="2:14" s="7" customFormat="1" ht="15" customHeight="1">
      <c r="B40" s="12" t="s">
        <v>313</v>
      </c>
      <c r="C40" s="166"/>
      <c r="D40" s="167" t="s">
        <v>330</v>
      </c>
      <c r="E40" s="78" t="s">
        <v>331</v>
      </c>
      <c r="F40" s="78" t="s">
        <v>332</v>
      </c>
      <c r="G40" s="8" t="s">
        <v>91</v>
      </c>
      <c r="H40" s="80" t="s">
        <v>111</v>
      </c>
      <c r="I40" s="185"/>
      <c r="J40" s="42"/>
      <c r="K40" s="151"/>
      <c r="L40" s="152"/>
      <c r="M40" s="38"/>
    </row>
    <row r="41" spans="2:14" s="7" customFormat="1" ht="15" customHeight="1">
      <c r="B41" s="12" t="s">
        <v>313</v>
      </c>
      <c r="C41" s="166"/>
      <c r="D41" s="167" t="s">
        <v>243</v>
      </c>
      <c r="E41" s="78" t="s">
        <v>239</v>
      </c>
      <c r="F41" s="78" t="s">
        <v>169</v>
      </c>
      <c r="G41" s="8" t="s">
        <v>91</v>
      </c>
      <c r="H41" s="80" t="s">
        <v>103</v>
      </c>
      <c r="I41" s="185"/>
      <c r="J41" s="42"/>
      <c r="K41" s="322"/>
      <c r="L41" s="323"/>
      <c r="M41" s="38"/>
    </row>
    <row r="42" spans="2:14" s="7" customFormat="1" ht="15" customHeight="1">
      <c r="B42" s="12" t="s">
        <v>313</v>
      </c>
      <c r="C42" s="166"/>
      <c r="D42" s="167" t="s">
        <v>333</v>
      </c>
      <c r="E42" s="78" t="s">
        <v>73</v>
      </c>
      <c r="F42" s="78" t="s">
        <v>334</v>
      </c>
      <c r="G42" s="8" t="s">
        <v>91</v>
      </c>
      <c r="H42" s="80" t="s">
        <v>92</v>
      </c>
      <c r="I42" s="185"/>
      <c r="J42" s="42"/>
      <c r="K42" s="322"/>
      <c r="L42" s="323"/>
      <c r="M42" s="38"/>
    </row>
    <row r="43" spans="2:14" s="7" customFormat="1" ht="15" customHeight="1">
      <c r="B43" s="12" t="s">
        <v>313</v>
      </c>
      <c r="C43" s="166"/>
      <c r="D43" s="167" t="s">
        <v>94</v>
      </c>
      <c r="E43" s="182" t="s">
        <v>95</v>
      </c>
      <c r="F43" s="182" t="s">
        <v>249</v>
      </c>
      <c r="G43" s="10" t="s">
        <v>91</v>
      </c>
      <c r="H43" s="184" t="s">
        <v>92</v>
      </c>
      <c r="I43" s="185"/>
      <c r="J43" s="42"/>
      <c r="K43" s="322"/>
      <c r="L43" s="323"/>
      <c r="M43" s="38"/>
    </row>
    <row r="44" spans="2:14" s="7" customFormat="1" ht="15" customHeight="1">
      <c r="B44" s="12" t="s">
        <v>313</v>
      </c>
      <c r="C44" s="166"/>
      <c r="D44" s="167" t="s">
        <v>254</v>
      </c>
      <c r="E44" s="78" t="s">
        <v>75</v>
      </c>
      <c r="F44" s="78" t="s">
        <v>113</v>
      </c>
      <c r="G44" s="8" t="s">
        <v>91</v>
      </c>
      <c r="H44" s="80" t="s">
        <v>92</v>
      </c>
      <c r="I44" s="185"/>
      <c r="J44" s="42"/>
      <c r="K44" s="322"/>
      <c r="L44" s="323"/>
      <c r="M44" s="38"/>
    </row>
    <row r="45" spans="2:14" s="7" customFormat="1" ht="15" customHeight="1">
      <c r="B45" s="12"/>
      <c r="C45" s="166"/>
      <c r="D45" s="167"/>
      <c r="E45" s="78"/>
      <c r="F45" s="78"/>
      <c r="G45" s="8"/>
      <c r="H45" s="80"/>
      <c r="I45" s="185"/>
      <c r="J45" s="42"/>
      <c r="K45" s="227"/>
      <c r="L45" s="228"/>
      <c r="M45" s="38"/>
    </row>
    <row r="46" spans="2:14" s="7" customFormat="1" ht="15" customHeight="1">
      <c r="B46" s="12"/>
      <c r="C46" s="297" t="s">
        <v>376</v>
      </c>
      <c r="D46" s="298"/>
      <c r="E46" s="298"/>
      <c r="F46" s="298"/>
      <c r="G46" s="298"/>
      <c r="H46" s="299"/>
      <c r="I46" s="185"/>
      <c r="J46" s="42"/>
      <c r="K46" s="227"/>
      <c r="L46" s="228"/>
      <c r="M46" s="38"/>
    </row>
    <row r="47" spans="2:14" s="7" customFormat="1" ht="15" customHeight="1">
      <c r="B47" s="12"/>
      <c r="C47" s="166"/>
      <c r="D47" s="167"/>
      <c r="E47" s="78"/>
      <c r="F47" s="78"/>
      <c r="G47" s="8"/>
      <c r="H47" s="80"/>
      <c r="I47" s="185"/>
      <c r="J47" s="42"/>
      <c r="K47" s="227"/>
      <c r="L47" s="228"/>
      <c r="M47" s="38"/>
    </row>
    <row r="48" spans="2:14" s="7" customFormat="1" ht="15" customHeight="1">
      <c r="B48" s="12"/>
      <c r="C48" s="166"/>
      <c r="D48" s="167"/>
      <c r="E48" s="78"/>
      <c r="F48" s="78"/>
      <c r="G48" s="8"/>
      <c r="H48" s="80"/>
      <c r="I48" s="185"/>
      <c r="J48" s="42"/>
      <c r="K48" s="322"/>
      <c r="L48" s="323"/>
      <c r="M48" s="38"/>
    </row>
    <row r="49" spans="2:13" s="7" customFormat="1" ht="15" customHeight="1" thickBot="1">
      <c r="B49" s="12"/>
      <c r="C49" s="166"/>
      <c r="D49" s="167"/>
      <c r="E49" s="78"/>
      <c r="F49" s="78"/>
      <c r="G49" s="8"/>
      <c r="H49" s="80"/>
      <c r="I49" s="185"/>
      <c r="J49" s="42"/>
      <c r="K49" s="322"/>
      <c r="L49" s="323"/>
      <c r="M49" s="38"/>
    </row>
    <row r="50" spans="2:13" s="7" customFormat="1" ht="15" hidden="1" customHeight="1">
      <c r="B50" s="12" t="s">
        <v>188</v>
      </c>
      <c r="C50" s="166"/>
      <c r="D50" s="167"/>
      <c r="E50" s="78"/>
      <c r="F50" s="78"/>
      <c r="G50" s="8"/>
      <c r="H50" s="80"/>
      <c r="I50" s="81"/>
      <c r="J50" s="42"/>
      <c r="K50" s="322"/>
      <c r="L50" s="323"/>
      <c r="M50" s="38"/>
    </row>
    <row r="51" spans="2:13" s="7" customFormat="1" ht="15" hidden="1" customHeight="1" thickBot="1">
      <c r="B51" s="12" t="s">
        <v>188</v>
      </c>
      <c r="C51" s="166"/>
      <c r="D51" s="167"/>
      <c r="E51" s="78"/>
      <c r="F51" s="78"/>
      <c r="G51" s="8"/>
      <c r="H51" s="80"/>
      <c r="I51" s="81"/>
      <c r="J51" s="42"/>
      <c r="K51" s="322"/>
      <c r="L51" s="323"/>
      <c r="M51" s="38"/>
    </row>
    <row r="52" spans="2:13" s="7" customFormat="1" ht="15" customHeight="1">
      <c r="B52" s="145">
        <v>1</v>
      </c>
      <c r="C52" s="251" t="s">
        <v>49</v>
      </c>
      <c r="D52" s="252"/>
      <c r="E52" s="252"/>
      <c r="F52" s="252"/>
      <c r="G52" s="252"/>
      <c r="H52" s="252"/>
      <c r="I52" s="252"/>
      <c r="J52" s="252"/>
      <c r="K52" s="252"/>
      <c r="L52" s="253"/>
      <c r="M52" s="38"/>
    </row>
    <row r="53" spans="2:13" s="7" customFormat="1" ht="15" customHeight="1">
      <c r="B53" s="143">
        <v>2</v>
      </c>
      <c r="C53" s="254" t="s">
        <v>50</v>
      </c>
      <c r="D53" s="255"/>
      <c r="E53" s="255"/>
      <c r="F53" s="255"/>
      <c r="G53" s="255"/>
      <c r="H53" s="255"/>
      <c r="I53" s="255"/>
      <c r="J53" s="255"/>
      <c r="K53" s="255"/>
      <c r="L53" s="256"/>
      <c r="M53" s="38"/>
    </row>
    <row r="54" spans="2:13" s="7" customFormat="1" ht="15" customHeight="1" thickBot="1">
      <c r="B54" s="144">
        <v>3</v>
      </c>
      <c r="C54" s="257" t="s">
        <v>51</v>
      </c>
      <c r="D54" s="258"/>
      <c r="E54" s="258"/>
      <c r="F54" s="258"/>
      <c r="G54" s="258"/>
      <c r="H54" s="258"/>
      <c r="I54" s="258"/>
      <c r="J54" s="258"/>
      <c r="K54" s="258"/>
      <c r="L54" s="259"/>
      <c r="M54" s="38"/>
    </row>
    <row r="55" spans="2:13" ht="15" customHeight="1"/>
    <row r="56" spans="2:13" ht="15" customHeight="1"/>
  </sheetData>
  <sheetProtection selectLockedCells="1" selectUnlockedCells="1"/>
  <mergeCells count="47">
    <mergeCell ref="K42:L42"/>
    <mergeCell ref="K43:L43"/>
    <mergeCell ref="K35:L35"/>
    <mergeCell ref="K44:L44"/>
    <mergeCell ref="C54:L54"/>
    <mergeCell ref="C52:L52"/>
    <mergeCell ref="C53:L53"/>
    <mergeCell ref="K51:L51"/>
    <mergeCell ref="K48:L48"/>
    <mergeCell ref="K49:L49"/>
    <mergeCell ref="K50:L50"/>
    <mergeCell ref="C46:H46"/>
    <mergeCell ref="K28:L28"/>
    <mergeCell ref="K29:L29"/>
    <mergeCell ref="K30:L30"/>
    <mergeCell ref="K31:L31"/>
    <mergeCell ref="K41:L41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4:I4"/>
    <mergeCell ref="D7:E7"/>
    <mergeCell ref="F7:I7"/>
    <mergeCell ref="E8:I8"/>
    <mergeCell ref="D2:I3"/>
  </mergeCells>
  <conditionalFormatting sqref="M13:M54">
    <cfRule type="cellIs" dxfId="14" priority="35" stopIfTrue="1" operator="lessThan">
      <formula>1</formula>
    </cfRule>
  </conditionalFormatting>
  <conditionalFormatting sqref="J13:J17">
    <cfRule type="cellIs" dxfId="13" priority="36" stopIfTrue="1" operator="lessThan">
      <formula>1</formula>
    </cfRule>
  </conditionalFormatting>
  <conditionalFormatting sqref="L9">
    <cfRule type="expression" dxfId="12" priority="1" stopIfTrue="1">
      <formula>$L9="Cad"</formula>
    </cfRule>
    <cfRule type="expression" dxfId="11" priority="2" stopIfTrue="1">
      <formula>$L9="Jun"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2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topLeftCell="A28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3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>
      <c r="A1" s="6"/>
      <c r="B1" s="330"/>
      <c r="C1" s="330"/>
      <c r="D1" s="32"/>
      <c r="E1" s="32"/>
      <c r="F1" s="32"/>
      <c r="G1" s="88"/>
      <c r="H1" s="88"/>
      <c r="I1" s="88"/>
      <c r="J1" s="260"/>
      <c r="K1" s="260"/>
      <c r="L1" s="260"/>
      <c r="M1" s="88"/>
    </row>
    <row r="2" spans="1:14" ht="15" customHeight="1">
      <c r="B2" s="330"/>
      <c r="C2" s="330"/>
      <c r="D2" s="278" t="s">
        <v>203</v>
      </c>
      <c r="E2" s="278"/>
      <c r="F2" s="278"/>
      <c r="G2" s="278"/>
      <c r="H2" s="278"/>
      <c r="I2" s="278"/>
      <c r="J2" s="260"/>
      <c r="K2" s="260"/>
      <c r="L2" s="260"/>
      <c r="M2" s="26"/>
    </row>
    <row r="3" spans="1:14" ht="15" customHeight="1">
      <c r="B3" s="330"/>
      <c r="C3" s="330"/>
      <c r="D3" s="278"/>
      <c r="E3" s="278"/>
      <c r="F3" s="278"/>
      <c r="G3" s="278"/>
      <c r="H3" s="278"/>
      <c r="I3" s="278"/>
      <c r="J3" s="260"/>
      <c r="K3" s="260"/>
      <c r="L3" s="260"/>
      <c r="M3" s="33"/>
    </row>
    <row r="4" spans="1:14" ht="15" customHeight="1">
      <c r="B4" s="330"/>
      <c r="C4" s="330"/>
      <c r="D4" s="68"/>
      <c r="E4" s="68"/>
      <c r="F4" s="68"/>
      <c r="G4" s="68"/>
      <c r="H4" s="68"/>
      <c r="I4" s="68"/>
      <c r="J4" s="260"/>
      <c r="K4" s="260"/>
      <c r="L4" s="260"/>
      <c r="M4" s="33"/>
    </row>
    <row r="5" spans="1:14" ht="15" customHeight="1">
      <c r="B5" s="330"/>
      <c r="C5" s="330"/>
      <c r="D5" s="68"/>
      <c r="E5" s="68"/>
      <c r="F5" s="68"/>
      <c r="G5" s="68"/>
      <c r="H5" s="68"/>
      <c r="I5" s="68"/>
      <c r="J5" s="260"/>
      <c r="K5" s="260"/>
      <c r="L5" s="260"/>
      <c r="M5" s="33"/>
    </row>
    <row r="6" spans="1:14" ht="15" customHeight="1" thickBot="1">
      <c r="B6" s="330"/>
      <c r="C6" s="330"/>
      <c r="D6" s="15"/>
      <c r="E6" s="15"/>
      <c r="F6" s="15"/>
      <c r="G6" s="15"/>
      <c r="H6" s="15"/>
      <c r="I6" s="15"/>
      <c r="J6" s="260"/>
      <c r="K6" s="260"/>
      <c r="L6" s="260"/>
      <c r="M6" s="33"/>
    </row>
    <row r="7" spans="1:14" ht="19.5" thickBot="1">
      <c r="B7" s="330"/>
      <c r="C7" s="330"/>
      <c r="D7" s="264" t="s">
        <v>0</v>
      </c>
      <c r="E7" s="264"/>
      <c r="F7" s="306">
        <f>'Classements 1-2'!F7</f>
        <v>44458</v>
      </c>
      <c r="G7" s="307"/>
      <c r="H7" s="307"/>
      <c r="I7" s="308"/>
      <c r="J7" s="260"/>
      <c r="K7" s="260"/>
      <c r="L7" s="260"/>
      <c r="M7" s="26"/>
    </row>
    <row r="8" spans="1:14" ht="16.5" customHeight="1" thickBot="1">
      <c r="B8" s="331"/>
      <c r="C8" s="331"/>
      <c r="D8" s="55" t="str">
        <f>'Classements 1-2'!D8</f>
        <v xml:space="preserve">Club Organis. </v>
      </c>
      <c r="E8" s="271" t="str">
        <f>'Classements 1-2'!E8</f>
        <v xml:space="preserve">  ECMVV - VCMB - ACMV </v>
      </c>
      <c r="F8" s="271"/>
      <c r="G8" s="271"/>
      <c r="H8" s="271"/>
      <c r="I8" s="271"/>
      <c r="J8" s="261"/>
      <c r="K8" s="261"/>
      <c r="L8" s="261"/>
      <c r="M8" s="26"/>
    </row>
    <row r="9" spans="1:14" ht="19.5" thickBot="1">
      <c r="B9" s="270" t="s">
        <v>16</v>
      </c>
      <c r="C9" s="270"/>
      <c r="D9" s="270"/>
      <c r="E9" s="265" t="str">
        <f>'Classements 1-2'!E9</f>
        <v>Grand Prix de Parilly</v>
      </c>
      <c r="F9" s="266"/>
      <c r="G9" s="266"/>
      <c r="H9" s="266"/>
      <c r="I9" s="267"/>
      <c r="J9" s="268" t="s">
        <v>39</v>
      </c>
      <c r="K9" s="269"/>
      <c r="L9" s="218">
        <v>39.799999999999997</v>
      </c>
      <c r="M9" s="46"/>
    </row>
    <row r="10" spans="1:14" ht="8.25" customHeight="1" thickBot="1">
      <c r="B10" s="15"/>
      <c r="C10" s="15"/>
      <c r="D10" s="15"/>
      <c r="E10" s="15"/>
      <c r="F10" s="15"/>
      <c r="G10" s="15"/>
      <c r="H10" s="15"/>
      <c r="I10" s="15"/>
      <c r="J10" s="15"/>
      <c r="K10" s="25"/>
      <c r="L10" s="26"/>
      <c r="M10" s="26"/>
    </row>
    <row r="11" spans="1:14" ht="17.25" customHeight="1" thickBot="1">
      <c r="B11" s="332" t="s">
        <v>44</v>
      </c>
      <c r="C11" s="333"/>
      <c r="D11" s="333"/>
      <c r="E11" s="334" t="str">
        <f>'Classements 1-2'!E11</f>
        <v xml:space="preserve">Nombre de participants </v>
      </c>
      <c r="F11" s="335"/>
      <c r="G11" s="59">
        <v>32</v>
      </c>
      <c r="H11" s="13" t="s">
        <v>36</v>
      </c>
      <c r="I11" s="57">
        <f>32*2.08</f>
        <v>66.56</v>
      </c>
      <c r="J11" s="290" t="s">
        <v>52</v>
      </c>
      <c r="K11" s="310" t="s">
        <v>47</v>
      </c>
      <c r="L11" s="311"/>
      <c r="M11" s="47"/>
    </row>
    <row r="12" spans="1:14" ht="20.25" customHeight="1" thickBot="1">
      <c r="B12" s="244" t="s">
        <v>32</v>
      </c>
      <c r="C12" s="75" t="s">
        <v>35</v>
      </c>
      <c r="D12" s="16" t="s">
        <v>2</v>
      </c>
      <c r="E12" s="16" t="s">
        <v>3</v>
      </c>
      <c r="F12" s="16" t="s">
        <v>4</v>
      </c>
      <c r="G12" s="245" t="s">
        <v>5</v>
      </c>
      <c r="H12" s="245" t="s">
        <v>6</v>
      </c>
      <c r="I12" s="45" t="s">
        <v>17</v>
      </c>
      <c r="J12" s="291"/>
      <c r="K12" s="312" t="s">
        <v>48</v>
      </c>
      <c r="L12" s="313"/>
      <c r="M12" s="48"/>
    </row>
    <row r="13" spans="1:14" s="7" customFormat="1" ht="15" customHeight="1">
      <c r="B13" s="225">
        <v>1</v>
      </c>
      <c r="C13" s="219">
        <v>55526532</v>
      </c>
      <c r="D13" s="215" t="s">
        <v>335</v>
      </c>
      <c r="E13" s="215" t="s">
        <v>179</v>
      </c>
      <c r="F13" s="219" t="s">
        <v>336</v>
      </c>
      <c r="G13" s="29" t="s">
        <v>91</v>
      </c>
      <c r="H13" s="216">
        <v>26</v>
      </c>
      <c r="I13" s="163" t="s">
        <v>381</v>
      </c>
      <c r="J13" s="132"/>
      <c r="K13" s="314" t="s">
        <v>383</v>
      </c>
      <c r="L13" s="315"/>
      <c r="M13" s="38"/>
    </row>
    <row r="14" spans="1:14" s="7" customFormat="1" ht="15" customHeight="1">
      <c r="B14" s="11">
        <v>2</v>
      </c>
      <c r="C14" s="78">
        <v>55761394</v>
      </c>
      <c r="D14" s="161" t="s">
        <v>136</v>
      </c>
      <c r="E14" s="161" t="s">
        <v>137</v>
      </c>
      <c r="F14" s="78" t="s">
        <v>125</v>
      </c>
      <c r="G14" s="8" t="s">
        <v>91</v>
      </c>
      <c r="H14" s="10">
        <v>69</v>
      </c>
      <c r="I14" s="163" t="s">
        <v>371</v>
      </c>
      <c r="J14" s="132">
        <v>8</v>
      </c>
      <c r="K14" s="324"/>
      <c r="L14" s="325"/>
      <c r="M14" s="51"/>
      <c r="N14" s="113"/>
    </row>
    <row r="15" spans="1:14" s="7" customFormat="1" ht="15" customHeight="1">
      <c r="B15" s="11">
        <v>3</v>
      </c>
      <c r="C15" s="78">
        <v>55597693</v>
      </c>
      <c r="D15" s="161" t="s">
        <v>107</v>
      </c>
      <c r="E15" s="161" t="s">
        <v>108</v>
      </c>
      <c r="F15" s="78" t="s">
        <v>93</v>
      </c>
      <c r="G15" s="8" t="s">
        <v>91</v>
      </c>
      <c r="H15" s="10">
        <v>69</v>
      </c>
      <c r="I15" s="163" t="s">
        <v>371</v>
      </c>
      <c r="J15" s="132">
        <v>6</v>
      </c>
      <c r="K15" s="324"/>
      <c r="L15" s="325"/>
      <c r="M15" s="51"/>
      <c r="N15" s="113"/>
    </row>
    <row r="16" spans="1:14" s="7" customFormat="1" ht="15" customHeight="1">
      <c r="B16" s="11">
        <v>4</v>
      </c>
      <c r="C16" s="78">
        <v>55598717</v>
      </c>
      <c r="D16" s="161" t="s">
        <v>241</v>
      </c>
      <c r="E16" s="161" t="s">
        <v>130</v>
      </c>
      <c r="F16" s="78" t="s">
        <v>248</v>
      </c>
      <c r="G16" s="8" t="s">
        <v>91</v>
      </c>
      <c r="H16" s="10">
        <v>73</v>
      </c>
      <c r="I16" s="163" t="s">
        <v>371</v>
      </c>
      <c r="J16" s="93"/>
      <c r="K16" s="324"/>
      <c r="L16" s="325"/>
      <c r="M16" s="51"/>
      <c r="N16" s="113"/>
    </row>
    <row r="17" spans="2:14" s="7" customFormat="1" ht="15" customHeight="1" thickBot="1">
      <c r="B17" s="231">
        <v>5</v>
      </c>
      <c r="C17" s="232">
        <v>55634791</v>
      </c>
      <c r="D17" s="233" t="s">
        <v>337</v>
      </c>
      <c r="E17" s="233" t="s">
        <v>101</v>
      </c>
      <c r="F17" s="232" t="s">
        <v>119</v>
      </c>
      <c r="G17" s="133" t="s">
        <v>91</v>
      </c>
      <c r="H17" s="137">
        <v>69</v>
      </c>
      <c r="I17" s="248" t="s">
        <v>371</v>
      </c>
      <c r="J17" s="94">
        <v>2</v>
      </c>
      <c r="K17" s="328"/>
      <c r="L17" s="329"/>
      <c r="M17" s="38"/>
      <c r="N17" s="113"/>
    </row>
    <row r="18" spans="2:14" s="7" customFormat="1" ht="15" customHeight="1">
      <c r="B18" s="225">
        <v>6</v>
      </c>
      <c r="C18" s="219">
        <v>243293</v>
      </c>
      <c r="D18" s="215" t="s">
        <v>193</v>
      </c>
      <c r="E18" s="215" t="s">
        <v>194</v>
      </c>
      <c r="F18" s="219" t="s">
        <v>152</v>
      </c>
      <c r="G18" s="29" t="s">
        <v>91</v>
      </c>
      <c r="H18" s="216">
        <v>69</v>
      </c>
      <c r="I18" s="247" t="s">
        <v>371</v>
      </c>
      <c r="J18" s="96"/>
      <c r="K18" s="326"/>
      <c r="L18" s="327"/>
      <c r="M18" s="38"/>
      <c r="N18" s="113"/>
    </row>
    <row r="19" spans="2:14" s="7" customFormat="1" ht="15" customHeight="1">
      <c r="B19" s="11">
        <v>7</v>
      </c>
      <c r="C19" s="78">
        <v>247872</v>
      </c>
      <c r="D19" s="161" t="s">
        <v>338</v>
      </c>
      <c r="E19" s="161" t="s">
        <v>189</v>
      </c>
      <c r="F19" s="78" t="s">
        <v>339</v>
      </c>
      <c r="G19" s="8" t="s">
        <v>91</v>
      </c>
      <c r="H19" s="10">
        <v>73</v>
      </c>
      <c r="I19" s="163" t="s">
        <v>371</v>
      </c>
      <c r="J19" s="31"/>
      <c r="K19" s="324"/>
      <c r="L19" s="325"/>
      <c r="M19" s="51"/>
      <c r="N19" s="113"/>
    </row>
    <row r="20" spans="2:14" s="7" customFormat="1" ht="15" customHeight="1">
      <c r="B20" s="11">
        <v>8</v>
      </c>
      <c r="C20" s="78">
        <v>860182</v>
      </c>
      <c r="D20" s="161" t="s">
        <v>340</v>
      </c>
      <c r="E20" s="161" t="s">
        <v>135</v>
      </c>
      <c r="F20" s="78" t="s">
        <v>96</v>
      </c>
      <c r="G20" s="8" t="s">
        <v>91</v>
      </c>
      <c r="H20" s="10">
        <v>69</v>
      </c>
      <c r="I20" s="163" t="s">
        <v>371</v>
      </c>
      <c r="J20" s="31"/>
      <c r="K20" s="324"/>
      <c r="L20" s="325"/>
      <c r="M20" s="51"/>
      <c r="N20" s="113"/>
    </row>
    <row r="21" spans="2:14" s="7" customFormat="1" ht="15" customHeight="1">
      <c r="B21" s="11">
        <v>9</v>
      </c>
      <c r="C21" s="78">
        <v>229822</v>
      </c>
      <c r="D21" s="161" t="s">
        <v>257</v>
      </c>
      <c r="E21" s="161" t="s">
        <v>74</v>
      </c>
      <c r="F21" s="78" t="s">
        <v>341</v>
      </c>
      <c r="G21" s="8" t="s">
        <v>91</v>
      </c>
      <c r="H21" s="10">
        <v>38</v>
      </c>
      <c r="I21" s="163" t="s">
        <v>371</v>
      </c>
      <c r="J21" s="31"/>
      <c r="K21" s="324"/>
      <c r="L21" s="325"/>
      <c r="M21" s="51"/>
      <c r="N21" s="113"/>
    </row>
    <row r="22" spans="2:14" s="7" customFormat="1" ht="15" customHeight="1">
      <c r="B22" s="11">
        <v>10</v>
      </c>
      <c r="C22" s="78">
        <v>238012</v>
      </c>
      <c r="D22" s="161" t="s">
        <v>218</v>
      </c>
      <c r="E22" s="161" t="s">
        <v>66</v>
      </c>
      <c r="F22" s="78" t="s">
        <v>342</v>
      </c>
      <c r="G22" s="8" t="s">
        <v>91</v>
      </c>
      <c r="H22" s="10">
        <v>26</v>
      </c>
      <c r="I22" s="163" t="s">
        <v>371</v>
      </c>
      <c r="J22" s="31"/>
      <c r="K22" s="324"/>
      <c r="L22" s="325"/>
      <c r="M22" s="51"/>
      <c r="N22" s="113"/>
    </row>
    <row r="23" spans="2:14" s="7" customFormat="1" ht="15" customHeight="1">
      <c r="B23" s="11">
        <v>11</v>
      </c>
      <c r="C23" s="78">
        <v>55720543</v>
      </c>
      <c r="D23" s="161" t="s">
        <v>150</v>
      </c>
      <c r="E23" s="161" t="s">
        <v>151</v>
      </c>
      <c r="F23" s="78" t="s">
        <v>97</v>
      </c>
      <c r="G23" s="8" t="s">
        <v>91</v>
      </c>
      <c r="H23" s="10">
        <v>69</v>
      </c>
      <c r="I23" s="163" t="s">
        <v>371</v>
      </c>
      <c r="J23" s="31"/>
      <c r="K23" s="324"/>
      <c r="L23" s="325"/>
      <c r="M23" s="51"/>
      <c r="N23" s="113"/>
    </row>
    <row r="24" spans="2:14" s="7" customFormat="1" ht="15" customHeight="1">
      <c r="B24" s="11">
        <v>12</v>
      </c>
      <c r="C24" s="78">
        <v>55601842</v>
      </c>
      <c r="D24" s="161" t="s">
        <v>233</v>
      </c>
      <c r="E24" s="161" t="s">
        <v>73</v>
      </c>
      <c r="F24" s="78" t="s">
        <v>116</v>
      </c>
      <c r="G24" s="8" t="s">
        <v>91</v>
      </c>
      <c r="H24" s="10">
        <v>69</v>
      </c>
      <c r="I24" s="163" t="s">
        <v>371</v>
      </c>
      <c r="J24" s="31"/>
      <c r="K24" s="324"/>
      <c r="L24" s="325"/>
      <c r="M24" s="51"/>
      <c r="N24" s="113"/>
    </row>
    <row r="25" spans="2:14" s="7" customFormat="1" ht="15" customHeight="1">
      <c r="B25" s="11">
        <v>13</v>
      </c>
      <c r="C25" s="78">
        <v>150080</v>
      </c>
      <c r="D25" s="161" t="s">
        <v>343</v>
      </c>
      <c r="E25" s="161" t="s">
        <v>145</v>
      </c>
      <c r="F25" s="78" t="s">
        <v>344</v>
      </c>
      <c r="G25" s="8" t="s">
        <v>91</v>
      </c>
      <c r="H25" s="10">
        <v>42</v>
      </c>
      <c r="I25" s="163" t="s">
        <v>371</v>
      </c>
      <c r="J25" s="31"/>
      <c r="K25" s="154"/>
      <c r="L25" s="155"/>
      <c r="M25" s="51"/>
      <c r="N25" s="113"/>
    </row>
    <row r="26" spans="2:14" s="7" customFormat="1" ht="15" customHeight="1">
      <c r="B26" s="11">
        <v>14</v>
      </c>
      <c r="C26" s="78">
        <v>55484990</v>
      </c>
      <c r="D26" s="161" t="s">
        <v>345</v>
      </c>
      <c r="E26" s="161" t="s">
        <v>346</v>
      </c>
      <c r="F26" s="78" t="s">
        <v>347</v>
      </c>
      <c r="G26" s="8" t="s">
        <v>91</v>
      </c>
      <c r="H26" s="10">
        <v>38</v>
      </c>
      <c r="I26" s="163" t="s">
        <v>371</v>
      </c>
      <c r="J26" s="31"/>
      <c r="K26" s="324"/>
      <c r="L26" s="325"/>
      <c r="M26" s="51"/>
      <c r="N26" s="113"/>
    </row>
    <row r="27" spans="2:14" s="7" customFormat="1" ht="15" customHeight="1">
      <c r="B27" s="11">
        <v>15</v>
      </c>
      <c r="C27" s="78">
        <v>55713333</v>
      </c>
      <c r="D27" s="161" t="s">
        <v>348</v>
      </c>
      <c r="E27" s="161" t="s">
        <v>73</v>
      </c>
      <c r="F27" s="78" t="s">
        <v>119</v>
      </c>
      <c r="G27" s="8" t="s">
        <v>91</v>
      </c>
      <c r="H27" s="10">
        <v>69</v>
      </c>
      <c r="I27" s="163" t="s">
        <v>371</v>
      </c>
      <c r="J27" s="31"/>
      <c r="K27" s="324"/>
      <c r="L27" s="325"/>
      <c r="M27" s="51"/>
      <c r="N27" s="113"/>
    </row>
    <row r="28" spans="2:14" s="7" customFormat="1" ht="15" customHeight="1">
      <c r="B28" s="11">
        <v>16</v>
      </c>
      <c r="C28" s="78">
        <v>154991</v>
      </c>
      <c r="D28" s="161" t="s">
        <v>117</v>
      </c>
      <c r="E28" s="161" t="s">
        <v>63</v>
      </c>
      <c r="F28" s="78" t="s">
        <v>118</v>
      </c>
      <c r="G28" s="8" t="s">
        <v>91</v>
      </c>
      <c r="H28" s="10">
        <v>69</v>
      </c>
      <c r="I28" s="163" t="s">
        <v>371</v>
      </c>
      <c r="J28" s="31"/>
      <c r="K28" s="324"/>
      <c r="L28" s="325"/>
      <c r="M28" s="51"/>
      <c r="N28" s="113"/>
    </row>
    <row r="29" spans="2:14" s="7" customFormat="1" ht="15" customHeight="1">
      <c r="B29" s="181">
        <v>17</v>
      </c>
      <c r="C29" s="182">
        <v>234917</v>
      </c>
      <c r="D29" s="183" t="s">
        <v>67</v>
      </c>
      <c r="E29" s="183" t="s">
        <v>68</v>
      </c>
      <c r="F29" s="182" t="s">
        <v>93</v>
      </c>
      <c r="G29" s="10" t="s">
        <v>91</v>
      </c>
      <c r="H29" s="10">
        <v>69</v>
      </c>
      <c r="I29" s="163" t="s">
        <v>371</v>
      </c>
      <c r="J29" s="31"/>
      <c r="K29" s="324"/>
      <c r="L29" s="325"/>
      <c r="M29" s="38"/>
    </row>
    <row r="30" spans="2:14" s="7" customFormat="1" ht="15" customHeight="1">
      <c r="B30" s="11">
        <v>18</v>
      </c>
      <c r="C30" s="78">
        <v>431780</v>
      </c>
      <c r="D30" s="161" t="s">
        <v>349</v>
      </c>
      <c r="E30" s="161" t="s">
        <v>73</v>
      </c>
      <c r="F30" s="78" t="s">
        <v>248</v>
      </c>
      <c r="G30" s="8" t="s">
        <v>91</v>
      </c>
      <c r="H30" s="10">
        <v>73</v>
      </c>
      <c r="I30" s="163" t="s">
        <v>371</v>
      </c>
      <c r="J30" s="31"/>
      <c r="K30" s="324"/>
      <c r="L30" s="325"/>
      <c r="M30" s="38"/>
    </row>
    <row r="31" spans="2:14" s="7" customFormat="1" ht="15" customHeight="1">
      <c r="B31" s="11">
        <v>19</v>
      </c>
      <c r="C31" s="182">
        <v>55583935</v>
      </c>
      <c r="D31" s="183" t="s">
        <v>217</v>
      </c>
      <c r="E31" s="183" t="s">
        <v>98</v>
      </c>
      <c r="F31" s="182" t="s">
        <v>177</v>
      </c>
      <c r="G31" s="10" t="s">
        <v>91</v>
      </c>
      <c r="H31" s="10">
        <v>69</v>
      </c>
      <c r="I31" s="163" t="s">
        <v>371</v>
      </c>
      <c r="J31" s="31"/>
      <c r="K31" s="324"/>
      <c r="L31" s="325"/>
      <c r="M31" s="38"/>
    </row>
    <row r="32" spans="2:14" s="7" customFormat="1" ht="15" customHeight="1">
      <c r="B32" s="11">
        <v>20</v>
      </c>
      <c r="C32" s="78">
        <v>143686</v>
      </c>
      <c r="D32" s="161" t="s">
        <v>149</v>
      </c>
      <c r="E32" s="161" t="s">
        <v>78</v>
      </c>
      <c r="F32" s="78" t="s">
        <v>113</v>
      </c>
      <c r="G32" s="8" t="s">
        <v>91</v>
      </c>
      <c r="H32" s="10">
        <v>69</v>
      </c>
      <c r="I32" s="163" t="s">
        <v>371</v>
      </c>
      <c r="J32" s="31"/>
      <c r="K32" s="324"/>
      <c r="L32" s="325"/>
      <c r="M32" s="38"/>
    </row>
    <row r="33" spans="2:13" s="7" customFormat="1" ht="15" customHeight="1">
      <c r="B33" s="11">
        <v>21</v>
      </c>
      <c r="C33" s="78">
        <v>369936</v>
      </c>
      <c r="D33" s="161" t="s">
        <v>244</v>
      </c>
      <c r="E33" s="161" t="s">
        <v>128</v>
      </c>
      <c r="F33" s="78" t="s">
        <v>133</v>
      </c>
      <c r="G33" s="8" t="s">
        <v>91</v>
      </c>
      <c r="H33" s="10">
        <v>69</v>
      </c>
      <c r="I33" s="163" t="s">
        <v>371</v>
      </c>
      <c r="J33" s="31"/>
      <c r="K33" s="324"/>
      <c r="L33" s="325"/>
      <c r="M33" s="38"/>
    </row>
    <row r="34" spans="2:13" s="7" customFormat="1" ht="15" customHeight="1">
      <c r="B34" s="11">
        <v>22</v>
      </c>
      <c r="C34" s="78">
        <v>55477742</v>
      </c>
      <c r="D34" s="161" t="s">
        <v>140</v>
      </c>
      <c r="E34" s="161" t="s">
        <v>141</v>
      </c>
      <c r="F34" s="78" t="s">
        <v>116</v>
      </c>
      <c r="G34" s="8" t="s">
        <v>91</v>
      </c>
      <c r="H34" s="10">
        <v>69</v>
      </c>
      <c r="I34" s="163" t="s">
        <v>371</v>
      </c>
      <c r="J34" s="31"/>
      <c r="K34" s="324"/>
      <c r="L34" s="325"/>
      <c r="M34" s="38"/>
    </row>
    <row r="35" spans="2:13" s="7" customFormat="1" ht="15" customHeight="1">
      <c r="B35" s="11">
        <v>23</v>
      </c>
      <c r="C35" s="78">
        <v>227160</v>
      </c>
      <c r="D35" s="161" t="s">
        <v>134</v>
      </c>
      <c r="E35" s="161" t="s">
        <v>73</v>
      </c>
      <c r="F35" s="78" t="s">
        <v>116</v>
      </c>
      <c r="G35" s="8" t="s">
        <v>91</v>
      </c>
      <c r="H35" s="10">
        <v>69</v>
      </c>
      <c r="I35" s="163" t="s">
        <v>371</v>
      </c>
      <c r="J35" s="31"/>
      <c r="K35" s="324"/>
      <c r="L35" s="325"/>
      <c r="M35" s="38"/>
    </row>
    <row r="36" spans="2:13" s="7" customFormat="1" ht="15" customHeight="1">
      <c r="B36" s="181">
        <v>24</v>
      </c>
      <c r="C36" s="182">
        <v>55556220</v>
      </c>
      <c r="D36" s="183" t="s">
        <v>126</v>
      </c>
      <c r="E36" s="183" t="s">
        <v>127</v>
      </c>
      <c r="F36" s="182" t="s">
        <v>116</v>
      </c>
      <c r="G36" s="10" t="s">
        <v>91</v>
      </c>
      <c r="H36" s="10">
        <v>69</v>
      </c>
      <c r="I36" s="163" t="s">
        <v>371</v>
      </c>
      <c r="J36" s="31"/>
      <c r="K36" s="324"/>
      <c r="L36" s="325"/>
      <c r="M36" s="38"/>
    </row>
    <row r="37" spans="2:13" s="7" customFormat="1" ht="15" customHeight="1">
      <c r="B37" s="11">
        <v>25</v>
      </c>
      <c r="C37" s="78">
        <v>55788897</v>
      </c>
      <c r="D37" s="161" t="s">
        <v>122</v>
      </c>
      <c r="E37" s="161" t="s">
        <v>112</v>
      </c>
      <c r="F37" s="78" t="s">
        <v>119</v>
      </c>
      <c r="G37" s="8" t="s">
        <v>91</v>
      </c>
      <c r="H37" s="10">
        <v>69</v>
      </c>
      <c r="I37" s="163" t="s">
        <v>371</v>
      </c>
      <c r="J37" s="31"/>
      <c r="K37" s="324"/>
      <c r="L37" s="325"/>
      <c r="M37" s="38"/>
    </row>
    <row r="38" spans="2:13" s="7" customFormat="1" ht="15" customHeight="1">
      <c r="B38" s="11">
        <v>26</v>
      </c>
      <c r="C38" s="78">
        <v>889146</v>
      </c>
      <c r="D38" s="161" t="s">
        <v>350</v>
      </c>
      <c r="E38" s="161" t="s">
        <v>351</v>
      </c>
      <c r="F38" s="78" t="s">
        <v>152</v>
      </c>
      <c r="G38" s="8" t="s">
        <v>91</v>
      </c>
      <c r="H38" s="10">
        <v>69</v>
      </c>
      <c r="I38" s="163" t="s">
        <v>371</v>
      </c>
      <c r="J38" s="31"/>
      <c r="K38" s="324"/>
      <c r="L38" s="325"/>
      <c r="M38" s="38"/>
    </row>
    <row r="39" spans="2:13" s="7" customFormat="1" ht="15" customHeight="1">
      <c r="B39" s="11">
        <v>27</v>
      </c>
      <c r="C39" s="78">
        <v>55709316</v>
      </c>
      <c r="D39" s="161" t="s">
        <v>352</v>
      </c>
      <c r="E39" s="161" t="s">
        <v>153</v>
      </c>
      <c r="F39" s="78" t="s">
        <v>353</v>
      </c>
      <c r="G39" s="8" t="s">
        <v>91</v>
      </c>
      <c r="H39" s="10">
        <v>69</v>
      </c>
      <c r="I39" s="163" t="s">
        <v>371</v>
      </c>
      <c r="J39" s="31"/>
      <c r="K39" s="324"/>
      <c r="L39" s="325"/>
      <c r="M39" s="38"/>
    </row>
    <row r="40" spans="2:13" s="7" customFormat="1" ht="15" customHeight="1">
      <c r="B40" s="11">
        <v>28</v>
      </c>
      <c r="C40" s="78">
        <v>879512</v>
      </c>
      <c r="D40" s="161" t="s">
        <v>354</v>
      </c>
      <c r="E40" s="161" t="s">
        <v>73</v>
      </c>
      <c r="F40" s="78" t="s">
        <v>139</v>
      </c>
      <c r="G40" s="8" t="s">
        <v>91</v>
      </c>
      <c r="H40" s="10">
        <v>69</v>
      </c>
      <c r="I40" s="163" t="s">
        <v>371</v>
      </c>
      <c r="J40" s="31"/>
      <c r="K40" s="324"/>
      <c r="L40" s="325"/>
      <c r="M40" s="38"/>
    </row>
    <row r="41" spans="2:13" s="7" customFormat="1" ht="15" customHeight="1">
      <c r="B41" s="11">
        <v>29</v>
      </c>
      <c r="C41" s="78">
        <v>55792055</v>
      </c>
      <c r="D41" s="161" t="s">
        <v>132</v>
      </c>
      <c r="E41" s="161" t="s">
        <v>128</v>
      </c>
      <c r="F41" s="78" t="s">
        <v>124</v>
      </c>
      <c r="G41" s="8" t="s">
        <v>91</v>
      </c>
      <c r="H41" s="10">
        <v>69</v>
      </c>
      <c r="I41" s="163" t="s">
        <v>369</v>
      </c>
      <c r="J41" s="31"/>
      <c r="K41" s="324"/>
      <c r="L41" s="325"/>
      <c r="M41" s="38"/>
    </row>
    <row r="42" spans="2:13" s="7" customFormat="1" ht="15" customHeight="1">
      <c r="B42" s="11">
        <v>30</v>
      </c>
      <c r="C42" s="78">
        <v>857263</v>
      </c>
      <c r="D42" s="161" t="s">
        <v>245</v>
      </c>
      <c r="E42" s="161" t="s">
        <v>195</v>
      </c>
      <c r="F42" s="78" t="s">
        <v>146</v>
      </c>
      <c r="G42" s="8" t="s">
        <v>91</v>
      </c>
      <c r="H42" s="10">
        <v>69</v>
      </c>
      <c r="I42" s="163" t="s">
        <v>373</v>
      </c>
      <c r="J42" s="31"/>
      <c r="K42" s="324"/>
      <c r="L42" s="325"/>
      <c r="M42" s="38"/>
    </row>
    <row r="43" spans="2:13" s="7" customFormat="1" ht="15" customHeight="1">
      <c r="B43" s="11">
        <v>31</v>
      </c>
      <c r="C43" s="78">
        <v>237843</v>
      </c>
      <c r="D43" s="161" t="s">
        <v>219</v>
      </c>
      <c r="E43" s="161" t="s">
        <v>63</v>
      </c>
      <c r="F43" s="78" t="s">
        <v>131</v>
      </c>
      <c r="G43" s="8" t="s">
        <v>91</v>
      </c>
      <c r="H43" s="10">
        <v>69</v>
      </c>
      <c r="I43" s="163" t="s">
        <v>374</v>
      </c>
      <c r="J43" s="31"/>
      <c r="K43" s="324"/>
      <c r="L43" s="325"/>
      <c r="M43" s="38"/>
    </row>
    <row r="44" spans="2:13" s="7" customFormat="1" ht="15" customHeight="1">
      <c r="B44" s="11" t="s">
        <v>188</v>
      </c>
      <c r="C44" s="78">
        <v>55716421</v>
      </c>
      <c r="D44" s="161" t="s">
        <v>147</v>
      </c>
      <c r="E44" s="161" t="s">
        <v>148</v>
      </c>
      <c r="F44" s="78" t="s">
        <v>116</v>
      </c>
      <c r="G44" s="8" t="s">
        <v>91</v>
      </c>
      <c r="H44" s="10">
        <v>69</v>
      </c>
      <c r="I44" s="163"/>
      <c r="J44" s="31"/>
      <c r="K44" s="324"/>
      <c r="L44" s="325"/>
      <c r="M44" s="38"/>
    </row>
    <row r="45" spans="2:13" s="7" customFormat="1" ht="15" customHeight="1">
      <c r="B45" s="11" t="s">
        <v>313</v>
      </c>
      <c r="C45" s="182"/>
      <c r="D45" s="183" t="s">
        <v>123</v>
      </c>
      <c r="E45" s="183" t="s">
        <v>130</v>
      </c>
      <c r="F45" s="182" t="s">
        <v>216</v>
      </c>
      <c r="G45" s="10" t="s">
        <v>91</v>
      </c>
      <c r="H45" s="10">
        <v>42</v>
      </c>
      <c r="I45" s="163"/>
      <c r="J45" s="31"/>
      <c r="K45" s="324"/>
      <c r="L45" s="325"/>
      <c r="M45" s="38"/>
    </row>
    <row r="46" spans="2:13" s="7" customFormat="1" ht="15" customHeight="1">
      <c r="B46" s="11" t="s">
        <v>313</v>
      </c>
      <c r="C46" s="182"/>
      <c r="D46" s="183" t="s">
        <v>94</v>
      </c>
      <c r="E46" s="183" t="s">
        <v>70</v>
      </c>
      <c r="F46" s="182" t="s">
        <v>249</v>
      </c>
      <c r="G46" s="10" t="s">
        <v>91</v>
      </c>
      <c r="H46" s="10">
        <v>69</v>
      </c>
      <c r="I46" s="163"/>
      <c r="J46" s="31"/>
      <c r="K46" s="324"/>
      <c r="L46" s="325"/>
      <c r="M46" s="38"/>
    </row>
    <row r="47" spans="2:13" s="7" customFormat="1" ht="15" customHeight="1">
      <c r="B47" s="11"/>
      <c r="C47" s="182"/>
      <c r="D47" s="183"/>
      <c r="E47" s="183"/>
      <c r="F47" s="182"/>
      <c r="G47" s="10"/>
      <c r="H47" s="10"/>
      <c r="I47" s="163"/>
      <c r="J47" s="31"/>
      <c r="K47" s="246"/>
      <c r="L47" s="246"/>
      <c r="M47" s="38"/>
    </row>
    <row r="48" spans="2:13" s="7" customFormat="1" ht="15" customHeight="1">
      <c r="B48" s="11"/>
      <c r="C48" s="182"/>
      <c r="D48" s="183"/>
      <c r="E48" s="183"/>
      <c r="F48" s="182"/>
      <c r="G48" s="10"/>
      <c r="H48" s="10"/>
      <c r="I48" s="163"/>
      <c r="J48" s="31"/>
      <c r="K48" s="246"/>
      <c r="L48" s="246"/>
      <c r="M48" s="38"/>
    </row>
    <row r="49" spans="2:13" s="7" customFormat="1" ht="15" customHeight="1">
      <c r="B49" s="11"/>
      <c r="C49" s="297" t="s">
        <v>382</v>
      </c>
      <c r="D49" s="298"/>
      <c r="E49" s="298"/>
      <c r="F49" s="298"/>
      <c r="G49" s="298"/>
      <c r="H49" s="299"/>
      <c r="I49" s="163"/>
      <c r="J49" s="31"/>
      <c r="K49" s="246"/>
      <c r="L49" s="246"/>
      <c r="M49" s="38"/>
    </row>
    <row r="50" spans="2:13" ht="16.5" customHeight="1">
      <c r="B50" s="11"/>
      <c r="C50" s="182"/>
      <c r="D50" s="183"/>
      <c r="E50" s="183"/>
      <c r="F50" s="182"/>
      <c r="G50" s="10"/>
      <c r="H50" s="10"/>
      <c r="I50" s="163"/>
      <c r="J50" s="31"/>
    </row>
    <row r="51" spans="2:13" ht="16.5" customHeight="1" thickBot="1">
      <c r="B51" s="11"/>
      <c r="C51" s="182"/>
      <c r="D51" s="183"/>
      <c r="E51" s="183"/>
      <c r="F51" s="182"/>
      <c r="G51" s="10"/>
      <c r="H51" s="10"/>
      <c r="I51" s="163"/>
      <c r="J51" s="31"/>
    </row>
    <row r="52" spans="2:13" s="7" customFormat="1" ht="15" customHeight="1">
      <c r="B52" s="145">
        <v>1</v>
      </c>
      <c r="C52" s="251" t="s">
        <v>49</v>
      </c>
      <c r="D52" s="252"/>
      <c r="E52" s="252"/>
      <c r="F52" s="252"/>
      <c r="G52" s="252"/>
      <c r="H52" s="252"/>
      <c r="I52" s="252"/>
      <c r="J52" s="252"/>
      <c r="K52" s="252"/>
      <c r="L52" s="253"/>
      <c r="M52" s="38"/>
    </row>
    <row r="53" spans="2:13" s="7" customFormat="1" ht="15" customHeight="1">
      <c r="B53" s="143">
        <v>2</v>
      </c>
      <c r="C53" s="254" t="s">
        <v>50</v>
      </c>
      <c r="D53" s="255"/>
      <c r="E53" s="255"/>
      <c r="F53" s="255"/>
      <c r="G53" s="255"/>
      <c r="H53" s="255"/>
      <c r="I53" s="255"/>
      <c r="J53" s="255"/>
      <c r="K53" s="255"/>
      <c r="L53" s="256"/>
      <c r="M53" s="38"/>
    </row>
    <row r="54" spans="2:13" s="7" customFormat="1" ht="15" customHeight="1" thickBot="1">
      <c r="B54" s="144">
        <v>3</v>
      </c>
      <c r="C54" s="257" t="s">
        <v>51</v>
      </c>
      <c r="D54" s="258"/>
      <c r="E54" s="258"/>
      <c r="F54" s="258"/>
      <c r="G54" s="258"/>
      <c r="H54" s="258"/>
      <c r="I54" s="258"/>
      <c r="J54" s="258"/>
      <c r="K54" s="258"/>
      <c r="L54" s="259"/>
      <c r="M54" s="38"/>
    </row>
  </sheetData>
  <sheetProtection selectLockedCells="1" selectUnlockedCells="1"/>
  <mergeCells count="51"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7:E7"/>
    <mergeCell ref="F7:I7"/>
    <mergeCell ref="E8:I8"/>
    <mergeCell ref="D2:I3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6:L26"/>
    <mergeCell ref="K27:L27"/>
    <mergeCell ref="K28:L28"/>
    <mergeCell ref="K29:L29"/>
    <mergeCell ref="K30:L30"/>
    <mergeCell ref="K31:L31"/>
    <mergeCell ref="K32:L32"/>
    <mergeCell ref="K33:L33"/>
    <mergeCell ref="K43:L4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C52:L52"/>
    <mergeCell ref="C53:L53"/>
    <mergeCell ref="C54:L54"/>
    <mergeCell ref="K44:L44"/>
    <mergeCell ref="K45:L45"/>
    <mergeCell ref="K46:L46"/>
    <mergeCell ref="C49:H49"/>
  </mergeCells>
  <conditionalFormatting sqref="M13:M49">
    <cfRule type="cellIs" dxfId="10" priority="22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conditionalFormatting sqref="M52:M54">
    <cfRule type="cellIs" dxfId="8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63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330"/>
      <c r="C1" s="330"/>
      <c r="D1" s="32"/>
      <c r="E1" s="32"/>
      <c r="F1" s="32"/>
      <c r="G1" s="88"/>
      <c r="H1" s="88"/>
      <c r="I1" s="88"/>
      <c r="J1" s="260"/>
      <c r="K1" s="260"/>
      <c r="L1" s="260"/>
      <c r="M1" s="88"/>
    </row>
    <row r="2" spans="1:13" ht="15" customHeight="1">
      <c r="B2" s="330"/>
      <c r="C2" s="330"/>
      <c r="D2" s="278" t="s">
        <v>204</v>
      </c>
      <c r="E2" s="278"/>
      <c r="F2" s="278"/>
      <c r="G2" s="278"/>
      <c r="H2" s="278"/>
      <c r="I2" s="278"/>
      <c r="J2" s="260"/>
      <c r="K2" s="260"/>
      <c r="L2" s="260"/>
      <c r="M2" s="26"/>
    </row>
    <row r="3" spans="1:13" ht="15" customHeight="1">
      <c r="B3" s="330"/>
      <c r="C3" s="330"/>
      <c r="D3" s="278"/>
      <c r="E3" s="278"/>
      <c r="F3" s="278"/>
      <c r="G3" s="278"/>
      <c r="H3" s="278"/>
      <c r="I3" s="278"/>
      <c r="J3" s="260"/>
      <c r="K3" s="260"/>
      <c r="L3" s="260"/>
      <c r="M3" s="33"/>
    </row>
    <row r="4" spans="1:13" ht="15" customHeight="1">
      <c r="B4" s="330"/>
      <c r="C4" s="330"/>
      <c r="D4" s="68"/>
      <c r="E4" s="68"/>
      <c r="F4" s="68"/>
      <c r="G4" s="68"/>
      <c r="H4" s="68"/>
      <c r="I4" s="68"/>
      <c r="J4" s="260"/>
      <c r="K4" s="260"/>
      <c r="L4" s="260"/>
      <c r="M4" s="33"/>
    </row>
    <row r="5" spans="1:13" ht="15" customHeight="1">
      <c r="B5" s="330"/>
      <c r="C5" s="330"/>
      <c r="D5" s="68"/>
      <c r="E5" s="68"/>
      <c r="F5" s="68"/>
      <c r="G5" s="68"/>
      <c r="H5" s="68"/>
      <c r="I5" s="68"/>
      <c r="J5" s="260"/>
      <c r="K5" s="260"/>
      <c r="L5" s="260"/>
      <c r="M5" s="33"/>
    </row>
    <row r="6" spans="1:13" ht="15" customHeight="1" thickBot="1">
      <c r="B6" s="330"/>
      <c r="C6" s="330"/>
      <c r="D6" s="15"/>
      <c r="E6" s="15"/>
      <c r="F6" s="15"/>
      <c r="G6" s="15"/>
      <c r="H6" s="15"/>
      <c r="I6" s="15"/>
      <c r="J6" s="260"/>
      <c r="K6" s="260"/>
      <c r="L6" s="260"/>
      <c r="M6" s="33"/>
    </row>
    <row r="7" spans="1:13" ht="19.5" thickBot="1">
      <c r="B7" s="330"/>
      <c r="C7" s="330"/>
      <c r="D7" s="264" t="s">
        <v>0</v>
      </c>
      <c r="E7" s="264"/>
      <c r="F7" s="306">
        <f>'Classements 1-2'!F7</f>
        <v>44458</v>
      </c>
      <c r="G7" s="307"/>
      <c r="H7" s="307"/>
      <c r="I7" s="308"/>
      <c r="J7" s="260"/>
      <c r="K7" s="260"/>
      <c r="L7" s="260"/>
      <c r="M7" s="26"/>
    </row>
    <row r="8" spans="1:13" ht="16.5" customHeight="1" thickBot="1">
      <c r="B8" s="331"/>
      <c r="C8" s="331"/>
      <c r="D8" s="55" t="str">
        <f>'Classements 1-2'!D8</f>
        <v xml:space="preserve">Club Organis. </v>
      </c>
      <c r="E8" s="271" t="str">
        <f>'Classements 1-2'!E8</f>
        <v xml:space="preserve">  ECMVV - VCMB - ACMV </v>
      </c>
      <c r="F8" s="271"/>
      <c r="G8" s="271"/>
      <c r="H8" s="271"/>
      <c r="I8" s="271"/>
      <c r="J8" s="261"/>
      <c r="K8" s="261"/>
      <c r="L8" s="261"/>
      <c r="M8" s="26"/>
    </row>
    <row r="9" spans="1:13" ht="19.5" thickBot="1">
      <c r="B9" s="270" t="s">
        <v>16</v>
      </c>
      <c r="C9" s="270"/>
      <c r="D9" s="270"/>
      <c r="E9" s="265" t="str">
        <f>'Classements 1-2'!E9</f>
        <v>Grand Prix de Parilly</v>
      </c>
      <c r="F9" s="266"/>
      <c r="G9" s="266"/>
      <c r="H9" s="266"/>
      <c r="I9" s="267"/>
      <c r="J9" s="268" t="s">
        <v>39</v>
      </c>
      <c r="K9" s="269"/>
      <c r="L9" s="146">
        <v>38.299999999999997</v>
      </c>
      <c r="M9" s="46"/>
    </row>
    <row r="10" spans="1:13" ht="8.25" customHeight="1" thickBot="1">
      <c r="B10" s="15"/>
      <c r="C10" s="15"/>
      <c r="D10" s="15"/>
      <c r="E10" s="15"/>
      <c r="F10" s="15"/>
      <c r="G10" s="15"/>
      <c r="H10" s="15"/>
      <c r="I10" s="15"/>
      <c r="J10" s="15"/>
      <c r="K10" s="25"/>
      <c r="L10" s="26"/>
      <c r="M10" s="26"/>
    </row>
    <row r="11" spans="1:13" s="7" customFormat="1" ht="15" customHeight="1" thickBot="1">
      <c r="B11" s="288" t="s">
        <v>8</v>
      </c>
      <c r="C11" s="289"/>
      <c r="D11" s="289"/>
      <c r="E11" s="281" t="str">
        <f>'Classements 1-2'!E11</f>
        <v xml:space="preserve">Nombre de participants </v>
      </c>
      <c r="F11" s="282"/>
      <c r="G11" s="56">
        <v>1</v>
      </c>
      <c r="H11" s="13" t="s">
        <v>1</v>
      </c>
      <c r="I11" s="57">
        <f>32*2.08</f>
        <v>66.56</v>
      </c>
      <c r="J11" s="338"/>
      <c r="K11" s="292"/>
      <c r="L11" s="293"/>
      <c r="M11" s="49"/>
    </row>
    <row r="12" spans="1:13" s="7" customFormat="1" ht="15" customHeight="1" thickBot="1">
      <c r="B12" s="22" t="s">
        <v>32</v>
      </c>
      <c r="C12" s="75" t="s">
        <v>35</v>
      </c>
      <c r="D12" s="63" t="s">
        <v>2</v>
      </c>
      <c r="E12" s="16" t="s">
        <v>3</v>
      </c>
      <c r="F12" s="16" t="s">
        <v>4</v>
      </c>
      <c r="G12" s="63" t="s">
        <v>5</v>
      </c>
      <c r="H12" s="63" t="s">
        <v>6</v>
      </c>
      <c r="I12" s="45" t="s">
        <v>17</v>
      </c>
      <c r="J12" s="339"/>
      <c r="K12" s="328"/>
      <c r="L12" s="329"/>
      <c r="M12" s="48"/>
    </row>
    <row r="13" spans="1:13" s="7" customFormat="1" ht="15" customHeight="1">
      <c r="B13" s="23">
        <v>1</v>
      </c>
      <c r="C13" s="29">
        <v>55588026</v>
      </c>
      <c r="D13" s="29" t="s">
        <v>160</v>
      </c>
      <c r="E13" s="29" t="s">
        <v>170</v>
      </c>
      <c r="F13" s="29" t="s">
        <v>161</v>
      </c>
      <c r="G13" s="82" t="s">
        <v>91</v>
      </c>
      <c r="H13" s="29">
        <v>69</v>
      </c>
      <c r="I13" s="36" t="s">
        <v>380</v>
      </c>
      <c r="J13" s="34"/>
      <c r="K13" s="314"/>
      <c r="L13" s="315"/>
      <c r="M13" s="38"/>
    </row>
    <row r="14" spans="1:13" s="7" customFormat="1" ht="15" customHeight="1">
      <c r="B14" s="35">
        <v>2</v>
      </c>
      <c r="C14" s="8"/>
      <c r="D14" s="9"/>
      <c r="E14" s="8"/>
      <c r="F14" s="8"/>
      <c r="G14" s="82"/>
      <c r="H14" s="10"/>
      <c r="I14" s="36"/>
      <c r="J14" s="37"/>
      <c r="K14" s="336"/>
      <c r="L14" s="337"/>
      <c r="M14" s="38"/>
    </row>
    <row r="15" spans="1:13" s="7" customFormat="1" ht="15" customHeight="1">
      <c r="B15" s="35">
        <v>3</v>
      </c>
      <c r="C15" s="9"/>
      <c r="D15" s="9"/>
      <c r="E15" s="8"/>
      <c r="F15" s="8"/>
      <c r="G15" s="82"/>
      <c r="H15" s="10"/>
      <c r="I15" s="36"/>
      <c r="J15" s="37"/>
      <c r="K15" s="316"/>
      <c r="L15" s="317"/>
      <c r="M15" s="38"/>
    </row>
    <row r="16" spans="1:13" s="7" customFormat="1" ht="15" customHeight="1">
      <c r="B16" s="35">
        <v>4</v>
      </c>
      <c r="C16" s="9"/>
      <c r="D16" s="9"/>
      <c r="E16" s="8"/>
      <c r="F16" s="8"/>
      <c r="G16" s="82"/>
      <c r="H16" s="10"/>
      <c r="I16" s="36"/>
      <c r="J16" s="37"/>
      <c r="K16" s="316"/>
      <c r="L16" s="317"/>
      <c r="M16" s="38"/>
    </row>
    <row r="17" spans="2:13" s="7" customFormat="1" ht="15" customHeight="1">
      <c r="B17" s="35">
        <v>5</v>
      </c>
      <c r="C17" s="9"/>
      <c r="D17" s="9"/>
      <c r="E17" s="8"/>
      <c r="F17" s="8"/>
      <c r="G17" s="82"/>
      <c r="H17" s="10"/>
      <c r="I17" s="36"/>
      <c r="J17" s="37"/>
      <c r="K17" s="316"/>
      <c r="L17" s="317"/>
      <c r="M17" s="38"/>
    </row>
    <row r="18" spans="2:13" s="7" customFormat="1" ht="15" customHeight="1">
      <c r="B18" s="35">
        <v>6</v>
      </c>
      <c r="C18" s="9"/>
      <c r="D18" s="9"/>
      <c r="E18" s="8"/>
      <c r="F18" s="8"/>
      <c r="G18" s="82"/>
      <c r="H18" s="10"/>
      <c r="I18" s="36"/>
      <c r="J18" s="37"/>
      <c r="K18" s="316"/>
      <c r="L18" s="317"/>
      <c r="M18" s="38"/>
    </row>
    <row r="19" spans="2:13" s="7" customFormat="1" ht="15" customHeight="1">
      <c r="B19" s="35">
        <v>7</v>
      </c>
      <c r="C19" s="9"/>
      <c r="D19" s="9"/>
      <c r="E19" s="8"/>
      <c r="F19" s="8"/>
      <c r="G19" s="82"/>
      <c r="H19" s="10"/>
      <c r="I19" s="36"/>
      <c r="J19" s="37"/>
      <c r="K19" s="316"/>
      <c r="L19" s="317"/>
      <c r="M19" s="38"/>
    </row>
    <row r="20" spans="2:13" s="7" customFormat="1" ht="15" customHeight="1">
      <c r="B20" s="35">
        <v>8</v>
      </c>
      <c r="C20" s="9"/>
      <c r="D20" s="9"/>
      <c r="E20" s="8"/>
      <c r="F20" s="8"/>
      <c r="G20" s="82"/>
      <c r="H20" s="10"/>
      <c r="I20" s="36"/>
      <c r="J20" s="37"/>
      <c r="K20" s="153"/>
      <c r="L20" s="156"/>
      <c r="M20" s="38"/>
    </row>
    <row r="21" spans="2:13" s="7" customFormat="1" ht="15" customHeight="1">
      <c r="B21" s="35">
        <v>9</v>
      </c>
      <c r="C21" s="9"/>
      <c r="D21" s="9"/>
      <c r="E21" s="8"/>
      <c r="F21" s="8"/>
      <c r="G21" s="82"/>
      <c r="H21" s="10"/>
      <c r="I21" s="36"/>
      <c r="J21" s="37"/>
      <c r="K21" s="153"/>
      <c r="L21" s="156"/>
      <c r="M21" s="38"/>
    </row>
    <row r="22" spans="2:13" s="7" customFormat="1" ht="15" customHeight="1">
      <c r="B22" s="35">
        <v>10</v>
      </c>
      <c r="C22" s="9"/>
      <c r="D22" s="9"/>
      <c r="E22" s="8"/>
      <c r="F22" s="8"/>
      <c r="G22" s="82"/>
      <c r="H22" s="10"/>
      <c r="I22" s="36"/>
      <c r="J22" s="37"/>
      <c r="K22" s="153"/>
      <c r="L22" s="156"/>
      <c r="M22" s="38"/>
    </row>
    <row r="23" spans="2:13" s="7" customFormat="1" ht="15" customHeight="1">
      <c r="B23" s="35"/>
      <c r="C23" s="9"/>
      <c r="D23" s="9"/>
      <c r="E23" s="8"/>
      <c r="F23" s="8"/>
      <c r="G23" s="82"/>
      <c r="H23" s="10"/>
      <c r="I23" s="36"/>
      <c r="J23" s="37"/>
      <c r="K23" s="153"/>
      <c r="L23" s="156"/>
      <c r="M23" s="38"/>
    </row>
    <row r="24" spans="2:13" s="7" customFormat="1" ht="15" customHeight="1">
      <c r="B24" s="35"/>
      <c r="C24" s="9"/>
      <c r="D24" s="9"/>
      <c r="E24" s="8"/>
      <c r="F24" s="8"/>
      <c r="G24" s="82"/>
      <c r="H24" s="10"/>
      <c r="I24" s="36"/>
      <c r="J24" s="37"/>
      <c r="K24" s="153"/>
      <c r="L24" s="156"/>
      <c r="M24" s="38"/>
    </row>
    <row r="25" spans="2:13" s="7" customFormat="1" ht="15" customHeight="1">
      <c r="B25" s="35"/>
      <c r="C25" s="9"/>
      <c r="D25" s="9"/>
      <c r="E25" s="8"/>
      <c r="F25" s="8"/>
      <c r="G25" s="82"/>
      <c r="H25" s="10"/>
      <c r="I25" s="36"/>
      <c r="J25" s="37"/>
      <c r="K25" s="316"/>
      <c r="L25" s="317"/>
      <c r="M25" s="38"/>
    </row>
    <row r="26" spans="2:13" s="7" customFormat="1" ht="15" customHeight="1">
      <c r="B26" s="35"/>
      <c r="C26" s="9"/>
      <c r="D26" s="9"/>
      <c r="E26" s="8"/>
      <c r="F26" s="8"/>
      <c r="G26" s="82"/>
      <c r="H26" s="10"/>
      <c r="I26" s="36"/>
      <c r="J26" s="37"/>
      <c r="K26" s="316"/>
      <c r="L26" s="317"/>
      <c r="M26" s="38"/>
    </row>
    <row r="27" spans="2:13" s="7" customFormat="1" ht="15" customHeight="1" thickBot="1">
      <c r="B27" s="134" t="s">
        <v>45</v>
      </c>
      <c r="C27" s="135"/>
      <c r="D27" s="135"/>
      <c r="E27" s="133"/>
      <c r="F27" s="133"/>
      <c r="G27" s="136"/>
      <c r="H27" s="137"/>
      <c r="I27" s="138"/>
      <c r="J27" s="139"/>
      <c r="K27" s="318"/>
      <c r="L27" s="319"/>
      <c r="M27" s="38"/>
    </row>
    <row r="28" spans="2:13" ht="15" customHeight="1"/>
  </sheetData>
  <sheetProtection selectLockedCells="1" selectUnlockedCells="1"/>
  <mergeCells count="24"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7:E7"/>
    <mergeCell ref="F7:I7"/>
    <mergeCell ref="E8:I8"/>
    <mergeCell ref="D2:I3"/>
    <mergeCell ref="K27:L27"/>
    <mergeCell ref="K18:L18"/>
    <mergeCell ref="K19:L19"/>
    <mergeCell ref="K25:L25"/>
    <mergeCell ref="K13:L13"/>
    <mergeCell ref="K14:L14"/>
    <mergeCell ref="K15:L15"/>
    <mergeCell ref="K16:L16"/>
    <mergeCell ref="K17:L17"/>
    <mergeCell ref="K26:L26"/>
  </mergeCells>
  <conditionalFormatting sqref="M13:M27">
    <cfRule type="cellIs" dxfId="7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topLeftCell="A22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12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330"/>
      <c r="C1" s="330"/>
      <c r="D1" s="32"/>
      <c r="E1" s="32"/>
      <c r="F1" s="32"/>
      <c r="G1" s="88"/>
      <c r="H1" s="88"/>
      <c r="I1" s="88"/>
      <c r="J1" s="260"/>
      <c r="K1" s="260"/>
      <c r="L1" s="260"/>
      <c r="M1" s="88"/>
    </row>
    <row r="2" spans="1:13" ht="15" customHeight="1">
      <c r="B2" s="330"/>
      <c r="C2" s="330"/>
      <c r="D2" s="278" t="s">
        <v>205</v>
      </c>
      <c r="E2" s="278"/>
      <c r="F2" s="278"/>
      <c r="G2" s="278"/>
      <c r="H2" s="278"/>
      <c r="I2" s="278"/>
      <c r="J2" s="260"/>
      <c r="K2" s="260"/>
      <c r="L2" s="260"/>
      <c r="M2" s="26"/>
    </row>
    <row r="3" spans="1:13" ht="15" customHeight="1">
      <c r="B3" s="330"/>
      <c r="C3" s="330"/>
      <c r="D3" s="278"/>
      <c r="E3" s="278"/>
      <c r="F3" s="278"/>
      <c r="G3" s="278"/>
      <c r="H3" s="278"/>
      <c r="I3" s="278"/>
      <c r="J3" s="260"/>
      <c r="K3" s="260"/>
      <c r="L3" s="260"/>
      <c r="M3" s="33"/>
    </row>
    <row r="4" spans="1:13" ht="15" customHeight="1">
      <c r="B4" s="330"/>
      <c r="C4" s="330"/>
      <c r="D4" s="68"/>
      <c r="E4" s="68"/>
      <c r="F4" s="68"/>
      <c r="G4" s="68"/>
      <c r="H4" s="68"/>
      <c r="I4" s="68"/>
      <c r="J4" s="260"/>
      <c r="K4" s="260"/>
      <c r="L4" s="260"/>
      <c r="M4" s="33"/>
    </row>
    <row r="5" spans="1:13" ht="15" customHeight="1">
      <c r="B5" s="330"/>
      <c r="C5" s="330"/>
      <c r="D5" s="68"/>
      <c r="E5" s="68"/>
      <c r="F5" s="68"/>
      <c r="G5" s="68"/>
      <c r="H5" s="68"/>
      <c r="I5" s="68"/>
      <c r="J5" s="260"/>
      <c r="K5" s="260"/>
      <c r="L5" s="260"/>
      <c r="M5" s="33"/>
    </row>
    <row r="6" spans="1:13" ht="15" customHeight="1" thickBot="1">
      <c r="B6" s="330"/>
      <c r="C6" s="330"/>
      <c r="D6" s="15"/>
      <c r="E6" s="15"/>
      <c r="F6" s="15"/>
      <c r="G6" s="15"/>
      <c r="H6" s="15"/>
      <c r="I6" s="15"/>
      <c r="J6" s="260"/>
      <c r="K6" s="260"/>
      <c r="L6" s="260"/>
      <c r="M6" s="33"/>
    </row>
    <row r="7" spans="1:13" ht="19.5" thickBot="1">
      <c r="B7" s="330"/>
      <c r="C7" s="330"/>
      <c r="D7" s="264" t="s">
        <v>0</v>
      </c>
      <c r="E7" s="264"/>
      <c r="F7" s="306">
        <f>'Classements 1-2'!F7</f>
        <v>44458</v>
      </c>
      <c r="G7" s="307"/>
      <c r="H7" s="307"/>
      <c r="I7" s="308"/>
      <c r="J7" s="260"/>
      <c r="K7" s="260"/>
      <c r="L7" s="260"/>
      <c r="M7" s="26"/>
    </row>
    <row r="8" spans="1:13" ht="16.5" customHeight="1" thickBot="1">
      <c r="B8" s="331"/>
      <c r="C8" s="331"/>
      <c r="D8" s="55" t="str">
        <f>'Classements 1-2'!D8</f>
        <v xml:space="preserve">Club Organis. </v>
      </c>
      <c r="E8" s="271" t="str">
        <f>'Classements 1-2'!E8</f>
        <v xml:space="preserve">  ECMVV - VCMB - ACMV </v>
      </c>
      <c r="F8" s="271"/>
      <c r="G8" s="271"/>
      <c r="H8" s="271"/>
      <c r="I8" s="271"/>
      <c r="J8" s="261"/>
      <c r="K8" s="261"/>
      <c r="L8" s="261"/>
      <c r="M8" s="26"/>
    </row>
    <row r="9" spans="1:13" ht="19.5" thickBot="1">
      <c r="B9" s="270" t="s">
        <v>16</v>
      </c>
      <c r="C9" s="270"/>
      <c r="D9" s="270"/>
      <c r="E9" s="265" t="str">
        <f>'Classements 1-2'!E9</f>
        <v>Grand Prix de Parilly</v>
      </c>
      <c r="F9" s="266"/>
      <c r="G9" s="266"/>
      <c r="H9" s="266"/>
      <c r="I9" s="267"/>
      <c r="J9" s="268" t="s">
        <v>39</v>
      </c>
      <c r="K9" s="269"/>
      <c r="L9" s="218">
        <v>36.4</v>
      </c>
      <c r="M9" s="46"/>
    </row>
    <row r="10" spans="1:13" ht="8.25" customHeight="1" thickBot="1">
      <c r="B10" s="15"/>
      <c r="C10" s="15"/>
      <c r="D10" s="15"/>
      <c r="E10" s="15"/>
      <c r="F10" s="15"/>
      <c r="G10" s="15"/>
      <c r="H10" s="15"/>
      <c r="I10" s="15"/>
      <c r="J10" s="15"/>
      <c r="K10" s="25"/>
      <c r="L10" s="26"/>
      <c r="M10" s="26"/>
    </row>
    <row r="11" spans="1:13" ht="17.25" customHeight="1" thickBot="1">
      <c r="B11" s="340" t="s">
        <v>18</v>
      </c>
      <c r="C11" s="341"/>
      <c r="D11" s="342"/>
      <c r="E11" s="281" t="str">
        <f>'Classements 1-2'!E11</f>
        <v xml:space="preserve">Nombre de participants </v>
      </c>
      <c r="F11" s="282"/>
      <c r="G11" s="56">
        <v>22</v>
      </c>
      <c r="H11" s="13" t="s">
        <v>36</v>
      </c>
      <c r="I11" s="57">
        <f>28*2.08</f>
        <v>58.24</v>
      </c>
      <c r="J11" s="290" t="s">
        <v>52</v>
      </c>
      <c r="K11" s="310" t="s">
        <v>47</v>
      </c>
      <c r="L11" s="311"/>
      <c r="M11" s="50"/>
    </row>
    <row r="12" spans="1:13" s="4" customFormat="1" ht="18.75" thickBot="1">
      <c r="A12" s="5"/>
      <c r="B12" s="73" t="s">
        <v>32</v>
      </c>
      <c r="C12" s="75" t="s">
        <v>35</v>
      </c>
      <c r="D12" s="63" t="s">
        <v>2</v>
      </c>
      <c r="E12" s="16" t="s">
        <v>3</v>
      </c>
      <c r="F12" s="16" t="s">
        <v>4</v>
      </c>
      <c r="G12" s="16" t="s">
        <v>5</v>
      </c>
      <c r="H12" s="17" t="s">
        <v>6</v>
      </c>
      <c r="I12" s="45" t="s">
        <v>17</v>
      </c>
      <c r="J12" s="291"/>
      <c r="K12" s="312" t="s">
        <v>48</v>
      </c>
      <c r="L12" s="313"/>
      <c r="M12" s="48"/>
    </row>
    <row r="13" spans="1:13" s="7" customFormat="1" ht="15" customHeight="1">
      <c r="B13" s="11">
        <v>1</v>
      </c>
      <c r="C13" s="8">
        <v>55657157</v>
      </c>
      <c r="D13" s="8" t="s">
        <v>256</v>
      </c>
      <c r="E13" s="8" t="s">
        <v>166</v>
      </c>
      <c r="F13" s="8" t="s">
        <v>96</v>
      </c>
      <c r="G13" s="8" t="s">
        <v>91</v>
      </c>
      <c r="H13" s="10">
        <v>69</v>
      </c>
      <c r="I13" s="163" t="s">
        <v>385</v>
      </c>
      <c r="J13" s="131">
        <v>12</v>
      </c>
      <c r="K13" s="320"/>
      <c r="L13" s="321"/>
      <c r="M13" s="38"/>
    </row>
    <row r="14" spans="1:13" s="7" customFormat="1" ht="15" customHeight="1">
      <c r="B14" s="11">
        <v>2</v>
      </c>
      <c r="C14" s="8">
        <v>423037</v>
      </c>
      <c r="D14" s="8" t="s">
        <v>154</v>
      </c>
      <c r="E14" s="8" t="s">
        <v>155</v>
      </c>
      <c r="F14" s="8" t="s">
        <v>110</v>
      </c>
      <c r="G14" s="8" t="s">
        <v>91</v>
      </c>
      <c r="H14" s="10">
        <v>69</v>
      </c>
      <c r="I14" s="163" t="s">
        <v>371</v>
      </c>
      <c r="J14" s="132">
        <v>8</v>
      </c>
      <c r="K14" s="316"/>
      <c r="L14" s="317"/>
      <c r="M14" s="38"/>
    </row>
    <row r="15" spans="1:13" s="7" customFormat="1" ht="15" customHeight="1">
      <c r="B15" s="11">
        <v>3</v>
      </c>
      <c r="C15" s="8">
        <v>5475166</v>
      </c>
      <c r="D15" s="8" t="s">
        <v>130</v>
      </c>
      <c r="E15" s="8" t="s">
        <v>78</v>
      </c>
      <c r="F15" s="8" t="s">
        <v>249</v>
      </c>
      <c r="G15" s="8" t="s">
        <v>91</v>
      </c>
      <c r="H15" s="10">
        <v>69</v>
      </c>
      <c r="I15" s="163" t="s">
        <v>371</v>
      </c>
      <c r="J15" s="132">
        <v>6</v>
      </c>
      <c r="K15" s="316"/>
      <c r="L15" s="317"/>
      <c r="M15" s="38"/>
    </row>
    <row r="16" spans="1:13" s="7" customFormat="1" ht="15" customHeight="1">
      <c r="B16" s="11">
        <v>4</v>
      </c>
      <c r="C16" s="8">
        <v>55484991</v>
      </c>
      <c r="D16" s="8" t="s">
        <v>355</v>
      </c>
      <c r="E16" s="8" t="s">
        <v>356</v>
      </c>
      <c r="F16" s="8" t="s">
        <v>347</v>
      </c>
      <c r="G16" s="8" t="s">
        <v>91</v>
      </c>
      <c r="H16" s="10">
        <v>38</v>
      </c>
      <c r="I16" s="163" t="s">
        <v>371</v>
      </c>
      <c r="J16" s="93"/>
      <c r="K16" s="316"/>
      <c r="L16" s="317"/>
      <c r="M16" s="38"/>
    </row>
    <row r="17" spans="2:13" s="7" customFormat="1" ht="15" customHeight="1" thickBot="1">
      <c r="B17" s="231">
        <v>5</v>
      </c>
      <c r="C17" s="133">
        <v>55568367</v>
      </c>
      <c r="D17" s="133" t="s">
        <v>77</v>
      </c>
      <c r="E17" s="133" t="s">
        <v>357</v>
      </c>
      <c r="F17" s="133" t="s">
        <v>156</v>
      </c>
      <c r="G17" s="133" t="s">
        <v>91</v>
      </c>
      <c r="H17" s="137">
        <v>69</v>
      </c>
      <c r="I17" s="248" t="s">
        <v>371</v>
      </c>
      <c r="J17" s="94">
        <v>2</v>
      </c>
      <c r="K17" s="343"/>
      <c r="L17" s="344"/>
      <c r="M17" s="38"/>
    </row>
    <row r="18" spans="2:13" s="7" customFormat="1" ht="15" customHeight="1">
      <c r="B18" s="249">
        <v>6</v>
      </c>
      <c r="C18" s="216">
        <v>55717571</v>
      </c>
      <c r="D18" s="216" t="s">
        <v>162</v>
      </c>
      <c r="E18" s="216" t="s">
        <v>76</v>
      </c>
      <c r="F18" s="216" t="s">
        <v>158</v>
      </c>
      <c r="G18" s="216" t="s">
        <v>91</v>
      </c>
      <c r="H18" s="216">
        <v>69</v>
      </c>
      <c r="I18" s="247" t="s">
        <v>371</v>
      </c>
      <c r="J18" s="96"/>
      <c r="K18" s="345"/>
      <c r="L18" s="346"/>
      <c r="M18" s="38"/>
    </row>
    <row r="19" spans="2:13" s="7" customFormat="1" ht="15" customHeight="1">
      <c r="B19" s="181">
        <v>7</v>
      </c>
      <c r="C19" s="10">
        <v>55763130</v>
      </c>
      <c r="D19" s="10" t="s">
        <v>168</v>
      </c>
      <c r="E19" s="10" t="s">
        <v>65</v>
      </c>
      <c r="F19" s="10" t="s">
        <v>358</v>
      </c>
      <c r="G19" s="10" t="s">
        <v>91</v>
      </c>
      <c r="H19" s="10">
        <v>73</v>
      </c>
      <c r="I19" s="163" t="s">
        <v>371</v>
      </c>
      <c r="J19" s="31"/>
      <c r="K19" s="316"/>
      <c r="L19" s="317"/>
      <c r="M19" s="38"/>
    </row>
    <row r="20" spans="2:13" s="7" customFormat="1" ht="15" customHeight="1">
      <c r="B20" s="11">
        <v>8</v>
      </c>
      <c r="C20" s="10">
        <v>430578</v>
      </c>
      <c r="D20" s="10" t="s">
        <v>230</v>
      </c>
      <c r="E20" s="10" t="s">
        <v>69</v>
      </c>
      <c r="F20" s="10" t="s">
        <v>332</v>
      </c>
      <c r="G20" s="10" t="s">
        <v>91</v>
      </c>
      <c r="H20" s="10">
        <v>42</v>
      </c>
      <c r="I20" s="163" t="s">
        <v>371</v>
      </c>
      <c r="J20" s="31"/>
      <c r="K20" s="316"/>
      <c r="L20" s="317"/>
      <c r="M20" s="38"/>
    </row>
    <row r="21" spans="2:13" s="7" customFormat="1" ht="15" customHeight="1">
      <c r="B21" s="11">
        <v>9</v>
      </c>
      <c r="C21" s="10">
        <v>511568</v>
      </c>
      <c r="D21" s="10" t="s">
        <v>227</v>
      </c>
      <c r="E21" s="10" t="s">
        <v>228</v>
      </c>
      <c r="F21" s="10" t="s">
        <v>249</v>
      </c>
      <c r="G21" s="10" t="s">
        <v>91</v>
      </c>
      <c r="H21" s="10">
        <v>69</v>
      </c>
      <c r="I21" s="163" t="s">
        <v>371</v>
      </c>
      <c r="J21" s="31"/>
      <c r="K21" s="316"/>
      <c r="L21" s="317"/>
      <c r="M21" s="38"/>
    </row>
    <row r="22" spans="2:13" s="7" customFormat="1" ht="15" customHeight="1">
      <c r="B22" s="11">
        <v>10</v>
      </c>
      <c r="C22" s="10">
        <v>225743</v>
      </c>
      <c r="D22" s="10" t="s">
        <v>229</v>
      </c>
      <c r="E22" s="10" t="s">
        <v>138</v>
      </c>
      <c r="F22" s="10" t="s">
        <v>110</v>
      </c>
      <c r="G22" s="10" t="s">
        <v>91</v>
      </c>
      <c r="H22" s="10">
        <v>69</v>
      </c>
      <c r="I22" s="163" t="s">
        <v>371</v>
      </c>
      <c r="J22" s="31"/>
      <c r="K22" s="316"/>
      <c r="L22" s="317"/>
      <c r="M22" s="38"/>
    </row>
    <row r="23" spans="2:13" s="7" customFormat="1" ht="15" customHeight="1">
      <c r="B23" s="11">
        <v>11</v>
      </c>
      <c r="C23" s="10">
        <v>55599423</v>
      </c>
      <c r="D23" s="10" t="s">
        <v>226</v>
      </c>
      <c r="E23" s="10" t="s">
        <v>115</v>
      </c>
      <c r="F23" s="10" t="s">
        <v>152</v>
      </c>
      <c r="G23" s="10" t="s">
        <v>91</v>
      </c>
      <c r="H23" s="10">
        <v>69</v>
      </c>
      <c r="I23" s="163" t="s">
        <v>371</v>
      </c>
      <c r="J23" s="31"/>
      <c r="K23" s="316"/>
      <c r="L23" s="317"/>
      <c r="M23" s="38"/>
    </row>
    <row r="24" spans="2:13" s="7" customFormat="1" ht="15" customHeight="1">
      <c r="B24" s="11">
        <v>12</v>
      </c>
      <c r="C24" s="10">
        <v>151768</v>
      </c>
      <c r="D24" s="10" t="s">
        <v>359</v>
      </c>
      <c r="E24" s="10" t="s">
        <v>212</v>
      </c>
      <c r="F24" s="10" t="s">
        <v>186</v>
      </c>
      <c r="G24" s="10" t="s">
        <v>91</v>
      </c>
      <c r="H24" s="10">
        <v>69</v>
      </c>
      <c r="I24" s="163" t="s">
        <v>371</v>
      </c>
      <c r="J24" s="31"/>
      <c r="K24" s="316"/>
      <c r="L24" s="317"/>
      <c r="M24" s="38"/>
    </row>
    <row r="25" spans="2:13" s="7" customFormat="1" ht="15" customHeight="1">
      <c r="B25" s="181">
        <v>13</v>
      </c>
      <c r="C25" s="10">
        <v>231250</v>
      </c>
      <c r="D25" s="10" t="s">
        <v>360</v>
      </c>
      <c r="E25" s="10" t="s">
        <v>361</v>
      </c>
      <c r="F25" s="10" t="s">
        <v>124</v>
      </c>
      <c r="G25" s="10" t="s">
        <v>91</v>
      </c>
      <c r="H25" s="10">
        <v>69</v>
      </c>
      <c r="I25" s="163" t="s">
        <v>371</v>
      </c>
      <c r="J25" s="31"/>
      <c r="K25" s="316"/>
      <c r="L25" s="317"/>
      <c r="M25" s="38"/>
    </row>
    <row r="26" spans="2:13" s="7" customFormat="1" ht="15" customHeight="1">
      <c r="B26" s="181">
        <v>14</v>
      </c>
      <c r="C26" s="10">
        <v>429134</v>
      </c>
      <c r="D26" s="10" t="s">
        <v>129</v>
      </c>
      <c r="E26" s="10" t="s">
        <v>104</v>
      </c>
      <c r="F26" s="10" t="s">
        <v>110</v>
      </c>
      <c r="G26" s="10" t="s">
        <v>91</v>
      </c>
      <c r="H26" s="10">
        <v>69</v>
      </c>
      <c r="I26" s="163" t="s">
        <v>371</v>
      </c>
      <c r="J26" s="31"/>
      <c r="K26" s="316"/>
      <c r="L26" s="317"/>
      <c r="M26" s="38"/>
    </row>
    <row r="27" spans="2:13" s="7" customFormat="1" ht="15" customHeight="1">
      <c r="B27" s="11">
        <v>15</v>
      </c>
      <c r="C27" s="10">
        <v>428841</v>
      </c>
      <c r="D27" s="10" t="s">
        <v>259</v>
      </c>
      <c r="E27" s="10" t="s">
        <v>153</v>
      </c>
      <c r="F27" s="10" t="s">
        <v>124</v>
      </c>
      <c r="G27" s="10" t="s">
        <v>91</v>
      </c>
      <c r="H27" s="10">
        <v>69</v>
      </c>
      <c r="I27" s="163" t="s">
        <v>371</v>
      </c>
      <c r="J27" s="31"/>
      <c r="K27" s="316"/>
      <c r="L27" s="317"/>
      <c r="M27" s="38"/>
    </row>
    <row r="28" spans="2:13" s="7" customFormat="1" ht="15" customHeight="1">
      <c r="B28" s="11">
        <v>16</v>
      </c>
      <c r="C28" s="10">
        <v>55654722</v>
      </c>
      <c r="D28" s="10" t="s">
        <v>167</v>
      </c>
      <c r="E28" s="10" t="s">
        <v>115</v>
      </c>
      <c r="F28" s="10" t="s">
        <v>324</v>
      </c>
      <c r="G28" s="10" t="s">
        <v>91</v>
      </c>
      <c r="H28" s="10">
        <v>69</v>
      </c>
      <c r="I28" s="163" t="s">
        <v>371</v>
      </c>
      <c r="J28" s="31"/>
      <c r="K28" s="316"/>
      <c r="L28" s="317"/>
      <c r="M28" s="38"/>
    </row>
    <row r="29" spans="2:13" s="7" customFormat="1" ht="15" customHeight="1">
      <c r="B29" s="11">
        <v>17</v>
      </c>
      <c r="C29" s="10">
        <v>55546604</v>
      </c>
      <c r="D29" s="10" t="s">
        <v>157</v>
      </c>
      <c r="E29" s="10" t="s">
        <v>80</v>
      </c>
      <c r="F29" s="10" t="s">
        <v>158</v>
      </c>
      <c r="G29" s="10" t="s">
        <v>91</v>
      </c>
      <c r="H29" s="10">
        <v>69</v>
      </c>
      <c r="I29" s="163" t="s">
        <v>371</v>
      </c>
      <c r="J29" s="31"/>
      <c r="K29" s="316"/>
      <c r="L29" s="317"/>
      <c r="M29" s="38"/>
    </row>
    <row r="30" spans="2:13" s="7" customFormat="1" ht="15" customHeight="1">
      <c r="B30" s="11">
        <v>18</v>
      </c>
      <c r="C30" s="10">
        <v>55581414</v>
      </c>
      <c r="D30" s="10" t="s">
        <v>160</v>
      </c>
      <c r="E30" s="10" t="s">
        <v>70</v>
      </c>
      <c r="F30" s="10" t="s">
        <v>161</v>
      </c>
      <c r="G30" s="10" t="s">
        <v>91</v>
      </c>
      <c r="H30" s="10">
        <v>69</v>
      </c>
      <c r="I30" s="163" t="s">
        <v>371</v>
      </c>
      <c r="J30" s="31"/>
      <c r="K30" s="316"/>
      <c r="L30" s="317"/>
      <c r="M30" s="38"/>
    </row>
    <row r="31" spans="2:13" s="7" customFormat="1" ht="15" customHeight="1">
      <c r="B31" s="11">
        <v>19</v>
      </c>
      <c r="C31" s="10">
        <v>55597339</v>
      </c>
      <c r="D31" s="10" t="s">
        <v>231</v>
      </c>
      <c r="E31" s="10" t="s">
        <v>145</v>
      </c>
      <c r="F31" s="10" t="s">
        <v>232</v>
      </c>
      <c r="G31" s="10" t="s">
        <v>91</v>
      </c>
      <c r="H31" s="10">
        <v>69</v>
      </c>
      <c r="I31" s="163" t="s">
        <v>371</v>
      </c>
      <c r="J31" s="31"/>
      <c r="K31" s="316"/>
      <c r="L31" s="317"/>
      <c r="M31" s="38"/>
    </row>
    <row r="32" spans="2:13" s="7" customFormat="1" ht="15" customHeight="1">
      <c r="B32" s="181">
        <v>20</v>
      </c>
      <c r="C32" s="10">
        <v>55537624</v>
      </c>
      <c r="D32" s="10" t="s">
        <v>362</v>
      </c>
      <c r="E32" s="10" t="s">
        <v>363</v>
      </c>
      <c r="F32" s="10" t="s">
        <v>159</v>
      </c>
      <c r="G32" s="10" t="s">
        <v>91</v>
      </c>
      <c r="H32" s="10">
        <v>26</v>
      </c>
      <c r="I32" s="163" t="s">
        <v>371</v>
      </c>
      <c r="J32" s="31"/>
      <c r="K32" s="316"/>
      <c r="L32" s="317"/>
      <c r="M32" s="38"/>
    </row>
    <row r="33" spans="2:13" s="7" customFormat="1" ht="15" customHeight="1">
      <c r="B33" s="181">
        <v>21</v>
      </c>
      <c r="C33" s="10">
        <v>365593</v>
      </c>
      <c r="D33" s="10" t="s">
        <v>260</v>
      </c>
      <c r="E33" s="10" t="s">
        <v>261</v>
      </c>
      <c r="F33" s="10" t="s">
        <v>124</v>
      </c>
      <c r="G33" s="10" t="s">
        <v>91</v>
      </c>
      <c r="H33" s="10">
        <v>69</v>
      </c>
      <c r="I33" s="163" t="s">
        <v>371</v>
      </c>
      <c r="J33" s="31"/>
      <c r="K33" s="316"/>
      <c r="L33" s="317"/>
      <c r="M33" s="38"/>
    </row>
    <row r="34" spans="2:13" s="7" customFormat="1" ht="15" customHeight="1">
      <c r="B34" s="11" t="s">
        <v>188</v>
      </c>
      <c r="C34" s="10">
        <v>139765</v>
      </c>
      <c r="D34" s="10" t="s">
        <v>364</v>
      </c>
      <c r="E34" s="10" t="s">
        <v>365</v>
      </c>
      <c r="F34" s="10" t="s">
        <v>186</v>
      </c>
      <c r="G34" s="10" t="s">
        <v>91</v>
      </c>
      <c r="H34" s="10">
        <v>69</v>
      </c>
      <c r="I34" s="163"/>
      <c r="J34" s="31"/>
      <c r="K34" s="316"/>
      <c r="L34" s="317"/>
      <c r="M34" s="38"/>
    </row>
    <row r="35" spans="2:13" s="7" customFormat="1" ht="15" customHeight="1">
      <c r="B35" s="11"/>
      <c r="C35" s="10"/>
      <c r="D35" s="10"/>
      <c r="E35" s="10"/>
      <c r="F35" s="10"/>
      <c r="G35" s="10"/>
      <c r="H35" s="10"/>
      <c r="I35" s="163"/>
      <c r="J35" s="31"/>
      <c r="K35" s="316"/>
      <c r="L35" s="317"/>
      <c r="M35" s="38"/>
    </row>
    <row r="36" spans="2:13" s="7" customFormat="1" ht="15" customHeight="1">
      <c r="B36" s="11"/>
      <c r="C36" s="10"/>
      <c r="D36" s="10"/>
      <c r="E36" s="10"/>
      <c r="F36" s="10"/>
      <c r="G36" s="10"/>
      <c r="H36" s="10"/>
      <c r="I36" s="163"/>
      <c r="J36" s="31"/>
      <c r="K36" s="316"/>
      <c r="L36" s="317"/>
      <c r="M36" s="38"/>
    </row>
    <row r="37" spans="2:13" s="7" customFormat="1" ht="15" customHeight="1">
      <c r="B37" s="11"/>
      <c r="C37" s="10"/>
      <c r="D37" s="10"/>
      <c r="E37" s="10"/>
      <c r="F37" s="10"/>
      <c r="G37" s="10"/>
      <c r="H37" s="10"/>
      <c r="I37" s="163"/>
      <c r="J37" s="31"/>
      <c r="K37" s="316"/>
      <c r="L37" s="317"/>
      <c r="M37" s="38"/>
    </row>
    <row r="38" spans="2:13" s="7" customFormat="1" ht="15" customHeight="1">
      <c r="B38" s="11"/>
      <c r="C38" s="297" t="s">
        <v>384</v>
      </c>
      <c r="D38" s="298"/>
      <c r="E38" s="298"/>
      <c r="F38" s="298"/>
      <c r="G38" s="298"/>
      <c r="H38" s="299"/>
      <c r="I38" s="163"/>
      <c r="J38" s="31"/>
      <c r="K38" s="316"/>
      <c r="L38" s="317"/>
      <c r="M38" s="38"/>
    </row>
    <row r="39" spans="2:13" s="7" customFormat="1" ht="15" customHeight="1">
      <c r="B39" s="181"/>
      <c r="C39" s="10"/>
      <c r="D39" s="10"/>
      <c r="E39" s="10"/>
      <c r="F39" s="10"/>
      <c r="G39" s="10"/>
      <c r="H39" s="10"/>
      <c r="I39" s="163"/>
      <c r="J39" s="31"/>
      <c r="K39" s="316"/>
      <c r="L39" s="317"/>
      <c r="M39" s="38"/>
    </row>
    <row r="40" spans="2:13" s="7" customFormat="1" ht="15" customHeight="1">
      <c r="B40" s="181"/>
      <c r="C40" s="10"/>
      <c r="D40" s="10"/>
      <c r="E40" s="10"/>
      <c r="F40" s="10"/>
      <c r="G40" s="10"/>
      <c r="H40" s="10"/>
      <c r="I40" s="163"/>
      <c r="J40" s="31"/>
      <c r="K40" s="316"/>
      <c r="L40" s="317"/>
      <c r="M40" s="38"/>
    </row>
    <row r="41" spans="2:13" s="7" customFormat="1" ht="15" customHeight="1">
      <c r="B41" s="181"/>
      <c r="C41" s="10"/>
      <c r="D41" s="10"/>
      <c r="E41" s="10"/>
      <c r="F41" s="10"/>
      <c r="G41" s="10"/>
      <c r="H41" s="10"/>
      <c r="I41" s="163"/>
      <c r="J41" s="31"/>
      <c r="K41" s="316"/>
      <c r="L41" s="317"/>
      <c r="M41" s="38"/>
    </row>
    <row r="42" spans="2:13" s="7" customFormat="1" ht="15" customHeight="1" thickBot="1">
      <c r="B42" s="11"/>
      <c r="C42" s="10"/>
      <c r="D42" s="10"/>
      <c r="E42" s="10"/>
      <c r="F42" s="10"/>
      <c r="G42" s="10"/>
      <c r="H42" s="10"/>
      <c r="I42" s="163"/>
      <c r="J42" s="31"/>
      <c r="K42" s="316"/>
      <c r="L42" s="317"/>
      <c r="M42" s="38"/>
    </row>
    <row r="43" spans="2:13" s="7" customFormat="1" ht="15" customHeight="1">
      <c r="B43" s="145">
        <v>1</v>
      </c>
      <c r="C43" s="251" t="s">
        <v>49</v>
      </c>
      <c r="D43" s="252"/>
      <c r="E43" s="252"/>
      <c r="F43" s="252"/>
      <c r="G43" s="252"/>
      <c r="H43" s="252"/>
      <c r="I43" s="252"/>
      <c r="J43" s="252"/>
      <c r="K43" s="252"/>
      <c r="L43" s="253"/>
      <c r="M43" s="38"/>
    </row>
    <row r="44" spans="2:13" s="7" customFormat="1" ht="15" customHeight="1">
      <c r="B44" s="143">
        <v>2</v>
      </c>
      <c r="C44" s="254" t="s">
        <v>50</v>
      </c>
      <c r="D44" s="255"/>
      <c r="E44" s="255"/>
      <c r="F44" s="255"/>
      <c r="G44" s="255"/>
      <c r="H44" s="255"/>
      <c r="I44" s="255"/>
      <c r="J44" s="255"/>
      <c r="K44" s="255"/>
      <c r="L44" s="256"/>
      <c r="M44" s="38"/>
    </row>
    <row r="45" spans="2:13" s="7" customFormat="1" ht="15" customHeight="1" thickBot="1">
      <c r="B45" s="144">
        <v>3</v>
      </c>
      <c r="C45" s="257" t="s">
        <v>51</v>
      </c>
      <c r="D45" s="258"/>
      <c r="E45" s="258"/>
      <c r="F45" s="258"/>
      <c r="G45" s="258"/>
      <c r="H45" s="258"/>
      <c r="I45" s="258"/>
      <c r="J45" s="258"/>
      <c r="K45" s="258"/>
      <c r="L45" s="259"/>
      <c r="M45" s="38"/>
    </row>
    <row r="46" spans="2:13" ht="15" customHeight="1"/>
  </sheetData>
  <sheetProtection selectLockedCells="1" selectUnlockedCells="1"/>
  <mergeCells count="48">
    <mergeCell ref="C43:L43"/>
    <mergeCell ref="C44:L44"/>
    <mergeCell ref="C45:L45"/>
    <mergeCell ref="K38:L38"/>
    <mergeCell ref="K39:L39"/>
    <mergeCell ref="K40:L40"/>
    <mergeCell ref="K41:L41"/>
    <mergeCell ref="K42:L42"/>
    <mergeCell ref="C38:H38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7:E7"/>
    <mergeCell ref="F7:I7"/>
    <mergeCell ref="E8:I8"/>
    <mergeCell ref="D2:I3"/>
  </mergeCells>
  <conditionalFormatting sqref="M13:M45">
    <cfRule type="cellIs" dxfId="6" priority="9" stopIfTrue="1" operator="lessThan">
      <formula>1</formula>
    </cfRule>
  </conditionalFormatting>
  <conditionalFormatting sqref="J13:J17">
    <cfRule type="cellIs" dxfId="5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topLeftCell="G1" workbookViewId="0">
      <selection activeCell="L9" sqref="L9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330"/>
      <c r="C1" s="330"/>
      <c r="D1" s="32"/>
      <c r="E1" s="32"/>
      <c r="F1" s="32"/>
      <c r="G1" s="88"/>
      <c r="H1" s="88"/>
      <c r="I1" s="88"/>
      <c r="J1" s="260"/>
      <c r="K1" s="260"/>
      <c r="L1" s="260"/>
      <c r="M1" s="88"/>
    </row>
    <row r="2" spans="1:13" ht="15" customHeight="1">
      <c r="B2" s="330"/>
      <c r="C2" s="330"/>
      <c r="D2" s="278" t="s">
        <v>206</v>
      </c>
      <c r="E2" s="278"/>
      <c r="F2" s="278"/>
      <c r="G2" s="278"/>
      <c r="H2" s="278"/>
      <c r="I2" s="278"/>
      <c r="J2" s="260"/>
      <c r="K2" s="260"/>
      <c r="L2" s="260"/>
      <c r="M2" s="26"/>
    </row>
    <row r="3" spans="1:13" ht="15" customHeight="1">
      <c r="B3" s="330"/>
      <c r="C3" s="330"/>
      <c r="D3" s="278"/>
      <c r="E3" s="278"/>
      <c r="F3" s="278"/>
      <c r="G3" s="278"/>
      <c r="H3" s="278"/>
      <c r="I3" s="278"/>
      <c r="J3" s="260"/>
      <c r="K3" s="260"/>
      <c r="L3" s="260"/>
      <c r="M3" s="33"/>
    </row>
    <row r="4" spans="1:13" ht="15" customHeight="1">
      <c r="B4" s="330"/>
      <c r="C4" s="330"/>
      <c r="D4" s="68"/>
      <c r="E4" s="68"/>
      <c r="F4" s="68"/>
      <c r="G4" s="68"/>
      <c r="H4" s="68"/>
      <c r="I4" s="68"/>
      <c r="J4" s="260"/>
      <c r="K4" s="260"/>
      <c r="L4" s="260"/>
      <c r="M4" s="33"/>
    </row>
    <row r="5" spans="1:13" ht="15" customHeight="1">
      <c r="B5" s="330"/>
      <c r="C5" s="330"/>
      <c r="D5" s="68"/>
      <c r="E5" s="68"/>
      <c r="F5" s="68"/>
      <c r="G5" s="68"/>
      <c r="H5" s="68"/>
      <c r="I5" s="68"/>
      <c r="J5" s="260"/>
      <c r="K5" s="260"/>
      <c r="L5" s="260"/>
      <c r="M5" s="33"/>
    </row>
    <row r="6" spans="1:13" ht="15" customHeight="1" thickBot="1">
      <c r="B6" s="330"/>
      <c r="C6" s="330"/>
      <c r="D6" s="15"/>
      <c r="E6" s="15"/>
      <c r="F6" s="15"/>
      <c r="G6" s="15"/>
      <c r="H6" s="15"/>
      <c r="I6" s="15"/>
      <c r="J6" s="260"/>
      <c r="K6" s="260"/>
      <c r="L6" s="260"/>
      <c r="M6" s="33"/>
    </row>
    <row r="7" spans="1:13" ht="19.5" thickBot="1">
      <c r="B7" s="330"/>
      <c r="C7" s="330"/>
      <c r="D7" s="264" t="s">
        <v>0</v>
      </c>
      <c r="E7" s="264"/>
      <c r="F7" s="306">
        <f>'Classements 1-2'!F7</f>
        <v>44458</v>
      </c>
      <c r="G7" s="307"/>
      <c r="H7" s="307"/>
      <c r="I7" s="308"/>
      <c r="J7" s="260"/>
      <c r="K7" s="260"/>
      <c r="L7" s="260"/>
      <c r="M7" s="26"/>
    </row>
    <row r="8" spans="1:13" ht="16.5" customHeight="1" thickBot="1">
      <c r="B8" s="331"/>
      <c r="C8" s="331"/>
      <c r="D8" s="55" t="str">
        <f>'Classements 1-2'!D8</f>
        <v xml:space="preserve">Club Organis. </v>
      </c>
      <c r="E8" s="271" t="str">
        <f>'Classements 1-2'!E8</f>
        <v xml:space="preserve">  ECMVV - VCMB - ACMV </v>
      </c>
      <c r="F8" s="271"/>
      <c r="G8" s="271"/>
      <c r="H8" s="271"/>
      <c r="I8" s="271"/>
      <c r="J8" s="261"/>
      <c r="K8" s="261"/>
      <c r="L8" s="261"/>
      <c r="M8" s="26"/>
    </row>
    <row r="9" spans="1:13" ht="19.5" thickBot="1">
      <c r="B9" s="270" t="s">
        <v>16</v>
      </c>
      <c r="C9" s="270"/>
      <c r="D9" s="270"/>
      <c r="E9" s="265" t="str">
        <f>'Classements 1-2'!E9</f>
        <v>Grand Prix de Parilly</v>
      </c>
      <c r="F9" s="266"/>
      <c r="G9" s="266"/>
      <c r="H9" s="266"/>
      <c r="I9" s="267"/>
      <c r="J9" s="268" t="s">
        <v>39</v>
      </c>
      <c r="K9" s="269"/>
      <c r="L9" s="146"/>
      <c r="M9" s="46"/>
    </row>
    <row r="10" spans="1:13" ht="8.25" customHeight="1" thickBot="1">
      <c r="B10" s="15"/>
      <c r="C10" s="15"/>
      <c r="D10" s="15"/>
      <c r="E10" s="15"/>
      <c r="F10" s="15"/>
      <c r="G10" s="15"/>
      <c r="H10" s="15"/>
      <c r="I10" s="15"/>
      <c r="J10" s="15"/>
      <c r="K10" s="25"/>
      <c r="L10" s="26"/>
      <c r="M10" s="26"/>
    </row>
    <row r="11" spans="1:13" s="7" customFormat="1" ht="15" customHeight="1" thickBot="1">
      <c r="B11" s="288" t="s">
        <v>25</v>
      </c>
      <c r="C11" s="289"/>
      <c r="D11" s="289"/>
      <c r="E11" s="281" t="str">
        <f>'Classements 1-2'!E11</f>
        <v xml:space="preserve">Nombre de participants </v>
      </c>
      <c r="F11" s="282"/>
      <c r="G11" s="56"/>
      <c r="H11" s="13" t="s">
        <v>1</v>
      </c>
      <c r="I11" s="57">
        <f>28*2.08</f>
        <v>58.24</v>
      </c>
      <c r="J11" s="338"/>
      <c r="K11" s="347"/>
      <c r="L11" s="348"/>
      <c r="M11" s="38"/>
    </row>
    <row r="12" spans="1:13" s="7" customFormat="1" ht="15" customHeight="1" thickBot="1">
      <c r="B12" s="22" t="s">
        <v>32</v>
      </c>
      <c r="C12" s="75" t="s">
        <v>35</v>
      </c>
      <c r="D12" s="63" t="s">
        <v>2</v>
      </c>
      <c r="E12" s="16" t="s">
        <v>3</v>
      </c>
      <c r="F12" s="16" t="s">
        <v>4</v>
      </c>
      <c r="G12" s="63" t="s">
        <v>5</v>
      </c>
      <c r="H12" s="63" t="s">
        <v>6</v>
      </c>
      <c r="I12" s="45" t="s">
        <v>17</v>
      </c>
      <c r="J12" s="339"/>
      <c r="K12" s="349"/>
      <c r="L12" s="350"/>
      <c r="M12" s="38"/>
    </row>
    <row r="13" spans="1:13" s="7" customFormat="1" ht="15" customHeight="1">
      <c r="B13" s="23">
        <v>1</v>
      </c>
      <c r="C13" s="171"/>
      <c r="D13" s="171"/>
      <c r="E13" s="171"/>
      <c r="F13" s="171"/>
      <c r="G13" s="170"/>
      <c r="H13" s="170"/>
      <c r="I13" s="162"/>
      <c r="J13" s="131"/>
      <c r="K13" s="347"/>
      <c r="L13" s="348"/>
      <c r="M13" s="38"/>
    </row>
    <row r="14" spans="1:13" s="7" customFormat="1" ht="15" customHeight="1">
      <c r="B14" s="64">
        <v>2</v>
      </c>
      <c r="C14" s="171"/>
      <c r="D14" s="171"/>
      <c r="E14" s="171"/>
      <c r="F14" s="171"/>
      <c r="G14" s="170"/>
      <c r="H14" s="170"/>
      <c r="I14" s="163"/>
      <c r="J14" s="132"/>
      <c r="K14" s="351"/>
      <c r="L14" s="352"/>
      <c r="M14" s="38"/>
    </row>
    <row r="15" spans="1:13" s="7" customFormat="1" ht="15" customHeight="1">
      <c r="B15" s="64">
        <v>3</v>
      </c>
      <c r="C15" s="10"/>
      <c r="D15" s="10"/>
      <c r="E15" s="10"/>
      <c r="F15" s="10"/>
      <c r="G15" s="10"/>
      <c r="H15" s="10"/>
      <c r="I15" s="176"/>
      <c r="J15" s="132"/>
      <c r="K15" s="351"/>
      <c r="L15" s="352"/>
      <c r="M15" s="38"/>
    </row>
    <row r="16" spans="1:13" s="7" customFormat="1" ht="15" customHeight="1">
      <c r="B16" s="64">
        <v>4</v>
      </c>
      <c r="C16" s="10"/>
      <c r="D16" s="10"/>
      <c r="E16" s="10"/>
      <c r="F16" s="10"/>
      <c r="G16" s="10"/>
      <c r="H16" s="10"/>
      <c r="I16" s="163"/>
      <c r="J16" s="93"/>
      <c r="K16" s="351"/>
      <c r="L16" s="352"/>
      <c r="M16" s="38"/>
    </row>
    <row r="17" spans="1:15" s="7" customFormat="1" ht="15" customHeight="1" thickBot="1">
      <c r="B17" s="64">
        <v>5</v>
      </c>
      <c r="C17" s="10"/>
      <c r="D17" s="10"/>
      <c r="E17" s="10"/>
      <c r="F17" s="10"/>
      <c r="G17" s="10"/>
      <c r="H17" s="10"/>
      <c r="I17" s="163"/>
      <c r="J17" s="94"/>
      <c r="K17" s="351"/>
      <c r="L17" s="352"/>
      <c r="M17" s="38"/>
    </row>
    <row r="18" spans="1:15" s="7" customFormat="1" ht="15" customHeight="1">
      <c r="B18" s="123">
        <v>6</v>
      </c>
      <c r="C18" s="189"/>
      <c r="D18" s="190"/>
      <c r="E18" s="189"/>
      <c r="F18" s="189"/>
      <c r="G18" s="189"/>
      <c r="H18" s="95"/>
      <c r="I18" s="165"/>
      <c r="J18" s="96"/>
      <c r="K18" s="351"/>
      <c r="L18" s="352"/>
      <c r="M18" s="38"/>
    </row>
    <row r="19" spans="1:15" s="7" customFormat="1" ht="15" customHeight="1">
      <c r="B19" s="123">
        <v>7</v>
      </c>
      <c r="C19" s="8"/>
      <c r="D19" s="8"/>
      <c r="E19" s="8"/>
      <c r="F19" s="8"/>
      <c r="G19" s="8"/>
      <c r="H19" s="10"/>
      <c r="I19" s="163"/>
      <c r="J19" s="31"/>
      <c r="K19" s="351"/>
      <c r="L19" s="352"/>
      <c r="M19" s="38"/>
    </row>
    <row r="20" spans="1:15" s="7" customFormat="1" ht="15" customHeight="1">
      <c r="B20" s="123">
        <v>8</v>
      </c>
      <c r="C20" s="10"/>
      <c r="D20" s="10"/>
      <c r="E20" s="10"/>
      <c r="F20" s="10"/>
      <c r="G20" s="8"/>
      <c r="H20" s="10"/>
      <c r="I20" s="163"/>
      <c r="J20" s="31"/>
      <c r="K20" s="351"/>
      <c r="L20" s="352"/>
      <c r="M20" s="38"/>
    </row>
    <row r="21" spans="1:15" s="7" customFormat="1" ht="15" customHeight="1">
      <c r="B21" s="123">
        <v>9</v>
      </c>
      <c r="C21" s="8"/>
      <c r="D21" s="8"/>
      <c r="E21" s="8"/>
      <c r="F21" s="8"/>
      <c r="G21" s="8"/>
      <c r="H21" s="97"/>
      <c r="I21" s="163"/>
      <c r="J21" s="31"/>
      <c r="K21" s="159"/>
      <c r="L21" s="160"/>
      <c r="M21" s="38"/>
    </row>
    <row r="22" spans="1:15" s="7" customFormat="1" ht="15" customHeight="1">
      <c r="B22" s="123">
        <v>10</v>
      </c>
      <c r="C22" s="8"/>
      <c r="D22" s="8"/>
      <c r="E22" s="8"/>
      <c r="F22" s="8"/>
      <c r="G22" s="8"/>
      <c r="H22" s="97"/>
      <c r="I22" s="163"/>
      <c r="J22" s="31"/>
      <c r="K22" s="159"/>
      <c r="L22" s="160"/>
      <c r="M22" s="38"/>
    </row>
    <row r="23" spans="1:15" s="7" customFormat="1" ht="15" customHeight="1">
      <c r="B23" s="123"/>
      <c r="C23" s="8"/>
      <c r="D23" s="8"/>
      <c r="E23" s="8"/>
      <c r="F23" s="8"/>
      <c r="G23" s="8"/>
      <c r="H23" s="97"/>
      <c r="I23" s="163"/>
      <c r="J23" s="31"/>
      <c r="K23" s="159"/>
      <c r="L23" s="160"/>
      <c r="M23" s="38"/>
    </row>
    <row r="24" spans="1:15" s="7" customFormat="1" ht="15" customHeight="1">
      <c r="B24" s="123"/>
      <c r="C24" s="124"/>
      <c r="D24" s="124"/>
      <c r="E24" s="121"/>
      <c r="F24" s="121"/>
      <c r="G24" s="121"/>
      <c r="H24" s="122"/>
      <c r="I24" s="125"/>
      <c r="J24" s="52"/>
      <c r="K24" s="159"/>
      <c r="L24" s="160"/>
      <c r="M24" s="38"/>
    </row>
    <row r="25" spans="1:15" s="7" customFormat="1" ht="15" customHeight="1">
      <c r="B25" s="123"/>
      <c r="C25" s="124"/>
      <c r="D25" s="124"/>
      <c r="E25" s="121"/>
      <c r="F25" s="121"/>
      <c r="G25" s="121"/>
      <c r="H25" s="122"/>
      <c r="I25" s="125"/>
      <c r="J25" s="52"/>
      <c r="K25" s="159"/>
      <c r="L25" s="160"/>
      <c r="M25" s="38"/>
    </row>
    <row r="26" spans="1:15" s="7" customFormat="1" ht="15" customHeight="1">
      <c r="B26" s="123"/>
      <c r="C26" s="124"/>
      <c r="D26" s="124"/>
      <c r="E26" s="121"/>
      <c r="F26" s="121"/>
      <c r="G26" s="121"/>
      <c r="H26" s="122"/>
      <c r="I26" s="125"/>
      <c r="J26" s="52"/>
      <c r="K26" s="351"/>
      <c r="L26" s="352"/>
      <c r="M26" s="38"/>
    </row>
    <row r="27" spans="1:15" s="7" customFormat="1" ht="15" customHeight="1" thickBot="1">
      <c r="B27" s="140"/>
      <c r="C27" s="141"/>
      <c r="D27" s="141"/>
      <c r="E27" s="133"/>
      <c r="F27" s="133"/>
      <c r="G27" s="133"/>
      <c r="H27" s="137"/>
      <c r="I27" s="142"/>
      <c r="J27" s="24"/>
      <c r="K27" s="353"/>
      <c r="L27" s="354"/>
      <c r="M27" s="38"/>
    </row>
    <row r="28" spans="1:15" s="3" customFormat="1" ht="15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K18:L18"/>
    <mergeCell ref="K19:L19"/>
    <mergeCell ref="K20:L20"/>
    <mergeCell ref="K26:L26"/>
    <mergeCell ref="K27:L27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7:E7"/>
    <mergeCell ref="F7:I7"/>
    <mergeCell ref="E8:I8"/>
    <mergeCell ref="D2:I3"/>
  </mergeCells>
  <conditionalFormatting sqref="M11:M27">
    <cfRule type="cellIs" dxfId="4" priority="9" stopIfTrue="1" operator="lessThan">
      <formula>1</formula>
    </cfRule>
  </conditionalFormatting>
  <conditionalFormatting sqref="J13:J17">
    <cfRule type="cellIs" dxfId="3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topLeftCell="G1" workbookViewId="0">
      <selection activeCell="L9" sqref="L9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330"/>
      <c r="C1" s="330"/>
      <c r="D1" s="32"/>
      <c r="E1" s="32"/>
      <c r="F1" s="32"/>
      <c r="G1" s="88"/>
      <c r="H1" s="88"/>
      <c r="I1" s="88"/>
      <c r="J1" s="260"/>
      <c r="K1" s="260"/>
      <c r="L1" s="260"/>
      <c r="M1" s="88"/>
    </row>
    <row r="2" spans="1:13" ht="15" customHeight="1">
      <c r="B2" s="330"/>
      <c r="C2" s="330"/>
      <c r="D2" s="278" t="s">
        <v>262</v>
      </c>
      <c r="E2" s="278"/>
      <c r="F2" s="278"/>
      <c r="G2" s="278"/>
      <c r="H2" s="278"/>
      <c r="I2" s="278"/>
      <c r="J2" s="260"/>
      <c r="K2" s="260"/>
      <c r="L2" s="260"/>
      <c r="M2" s="26"/>
    </row>
    <row r="3" spans="1:13" ht="15" customHeight="1">
      <c r="B3" s="330"/>
      <c r="C3" s="330"/>
      <c r="D3" s="278"/>
      <c r="E3" s="278"/>
      <c r="F3" s="278"/>
      <c r="G3" s="278"/>
      <c r="H3" s="278"/>
      <c r="I3" s="278"/>
      <c r="J3" s="260"/>
      <c r="K3" s="260"/>
      <c r="L3" s="260"/>
      <c r="M3" s="33"/>
    </row>
    <row r="4" spans="1:13" ht="15" customHeight="1">
      <c r="B4" s="330"/>
      <c r="C4" s="330"/>
      <c r="D4" s="68"/>
      <c r="E4" s="68"/>
      <c r="F4" s="68"/>
      <c r="G4" s="68"/>
      <c r="H4" s="68"/>
      <c r="I4" s="68"/>
      <c r="J4" s="260"/>
      <c r="K4" s="260"/>
      <c r="L4" s="260"/>
      <c r="M4" s="33"/>
    </row>
    <row r="5" spans="1:13" ht="15" customHeight="1">
      <c r="B5" s="330"/>
      <c r="C5" s="330"/>
      <c r="D5" s="68"/>
      <c r="E5" s="68"/>
      <c r="F5" s="68"/>
      <c r="G5" s="68"/>
      <c r="H5" s="68"/>
      <c r="I5" s="68"/>
      <c r="J5" s="260"/>
      <c r="K5" s="260"/>
      <c r="L5" s="260"/>
      <c r="M5" s="33"/>
    </row>
    <row r="6" spans="1:13" ht="15" customHeight="1" thickBot="1">
      <c r="B6" s="330"/>
      <c r="C6" s="330"/>
      <c r="D6" s="15"/>
      <c r="E6" s="15"/>
      <c r="F6" s="15"/>
      <c r="G6" s="15"/>
      <c r="H6" s="15"/>
      <c r="I6" s="15"/>
      <c r="J6" s="260"/>
      <c r="K6" s="260"/>
      <c r="L6" s="260"/>
      <c r="M6" s="33"/>
    </row>
    <row r="7" spans="1:13" ht="19.5" thickBot="1">
      <c r="B7" s="330"/>
      <c r="C7" s="330"/>
      <c r="D7" s="264" t="s">
        <v>0</v>
      </c>
      <c r="E7" s="264"/>
      <c r="F7" s="306">
        <f>'Classements 1-2'!F7</f>
        <v>44458</v>
      </c>
      <c r="G7" s="307"/>
      <c r="H7" s="307"/>
      <c r="I7" s="308"/>
      <c r="J7" s="260"/>
      <c r="K7" s="260"/>
      <c r="L7" s="260"/>
      <c r="M7" s="26"/>
    </row>
    <row r="8" spans="1:13" ht="16.5" customHeight="1" thickBot="1">
      <c r="B8" s="331"/>
      <c r="C8" s="331"/>
      <c r="D8" s="55" t="str">
        <f>'Classements 1-2'!D8</f>
        <v xml:space="preserve">Club Organis. </v>
      </c>
      <c r="E8" s="271" t="str">
        <f>'Classements 1-2'!E8</f>
        <v xml:space="preserve">  ECMVV - VCMB - ACMV </v>
      </c>
      <c r="F8" s="271"/>
      <c r="G8" s="271"/>
      <c r="H8" s="271"/>
      <c r="I8" s="271"/>
      <c r="J8" s="261"/>
      <c r="K8" s="261"/>
      <c r="L8" s="261"/>
      <c r="M8" s="26"/>
    </row>
    <row r="9" spans="1:13" ht="19.5" thickBot="1">
      <c r="B9" s="270" t="s">
        <v>16</v>
      </c>
      <c r="C9" s="270"/>
      <c r="D9" s="270"/>
      <c r="E9" s="265" t="str">
        <f>'Classements 1-2'!E9</f>
        <v>Grand Prix de Parilly</v>
      </c>
      <c r="F9" s="266"/>
      <c r="G9" s="266"/>
      <c r="H9" s="266"/>
      <c r="I9" s="267"/>
      <c r="J9" s="268" t="s">
        <v>39</v>
      </c>
      <c r="K9" s="269"/>
      <c r="L9" s="146"/>
      <c r="M9" s="46"/>
    </row>
    <row r="10" spans="1:13" ht="8.25" customHeight="1" thickBot="1">
      <c r="B10" s="15"/>
      <c r="C10" s="15"/>
      <c r="D10" s="15"/>
      <c r="E10" s="15"/>
      <c r="F10" s="15"/>
      <c r="G10" s="15"/>
      <c r="H10" s="15"/>
      <c r="I10" s="15"/>
      <c r="J10" s="15"/>
      <c r="K10" s="25"/>
      <c r="L10" s="26"/>
      <c r="M10" s="26"/>
    </row>
    <row r="11" spans="1:13" s="7" customFormat="1" ht="15" customHeight="1" thickBot="1">
      <c r="B11" s="288" t="s">
        <v>53</v>
      </c>
      <c r="C11" s="289"/>
      <c r="D11" s="289"/>
      <c r="E11" s="281" t="str">
        <f>'Classements 1-2'!E11</f>
        <v xml:space="preserve">Nombre de participants </v>
      </c>
      <c r="F11" s="282"/>
      <c r="G11" s="56"/>
      <c r="H11" s="13" t="s">
        <v>1</v>
      </c>
      <c r="I11" s="57">
        <f>20*2.08</f>
        <v>41.6</v>
      </c>
      <c r="J11" s="338"/>
      <c r="K11" s="292"/>
      <c r="L11" s="293"/>
      <c r="M11" s="49"/>
    </row>
    <row r="12" spans="1:13" s="7" customFormat="1" ht="15" customHeight="1" thickBot="1">
      <c r="B12" s="22" t="s">
        <v>32</v>
      </c>
      <c r="C12" s="75" t="s">
        <v>35</v>
      </c>
      <c r="D12" s="63" t="s">
        <v>2</v>
      </c>
      <c r="E12" s="16" t="s">
        <v>3</v>
      </c>
      <c r="F12" s="16" t="s">
        <v>4</v>
      </c>
      <c r="G12" s="63" t="s">
        <v>5</v>
      </c>
      <c r="H12" s="63" t="s">
        <v>6</v>
      </c>
      <c r="I12" s="45" t="s">
        <v>17</v>
      </c>
      <c r="J12" s="339"/>
      <c r="K12" s="328"/>
      <c r="L12" s="329"/>
      <c r="M12" s="48"/>
    </row>
    <row r="13" spans="1:13" s="7" customFormat="1" ht="15" customHeight="1">
      <c r="B13" s="35">
        <v>1</v>
      </c>
      <c r="C13" s="8"/>
      <c r="D13" s="8"/>
      <c r="E13" s="8"/>
      <c r="F13" s="8"/>
      <c r="G13" s="8"/>
      <c r="H13" s="10"/>
      <c r="I13" s="180"/>
      <c r="J13" s="34"/>
      <c r="K13" s="314"/>
      <c r="L13" s="315"/>
      <c r="M13" s="38"/>
    </row>
    <row r="14" spans="1:13" s="7" customFormat="1" ht="15" customHeight="1">
      <c r="B14" s="35">
        <v>2</v>
      </c>
      <c r="C14" s="8"/>
      <c r="D14" s="8"/>
      <c r="E14" s="8"/>
      <c r="F14" s="8"/>
      <c r="G14" s="82"/>
      <c r="H14" s="10"/>
      <c r="I14" s="186"/>
      <c r="J14" s="37"/>
      <c r="K14" s="336"/>
      <c r="L14" s="337"/>
      <c r="M14" s="38"/>
    </row>
    <row r="15" spans="1:13" s="7" customFormat="1" ht="15" customHeight="1">
      <c r="B15" s="35">
        <v>3</v>
      </c>
      <c r="C15" s="8"/>
      <c r="D15" s="8"/>
      <c r="E15" s="8"/>
      <c r="F15" s="8"/>
      <c r="G15" s="82"/>
      <c r="H15" s="10"/>
      <c r="I15" s="186"/>
      <c r="J15" s="37"/>
      <c r="K15" s="316"/>
      <c r="L15" s="317"/>
      <c r="M15" s="38"/>
    </row>
    <row r="16" spans="1:13" s="7" customFormat="1" ht="15" customHeight="1">
      <c r="B16" s="187">
        <v>4</v>
      </c>
      <c r="C16" s="175"/>
      <c r="D16" s="175"/>
      <c r="E16" s="175"/>
      <c r="F16" s="175"/>
      <c r="G16" s="188"/>
      <c r="H16" s="175"/>
      <c r="I16" s="186"/>
      <c r="J16" s="37"/>
      <c r="K16" s="316"/>
      <c r="L16" s="317"/>
      <c r="M16" s="38"/>
    </row>
    <row r="17" spans="2:13" s="7" customFormat="1" ht="15" customHeight="1">
      <c r="B17" s="35">
        <v>5</v>
      </c>
      <c r="C17" s="9"/>
      <c r="D17" s="9"/>
      <c r="E17" s="8"/>
      <c r="F17" s="8"/>
      <c r="G17" s="82"/>
      <c r="H17" s="10"/>
      <c r="I17" s="36"/>
      <c r="J17" s="37"/>
      <c r="K17" s="316"/>
      <c r="L17" s="317"/>
      <c r="M17" s="38"/>
    </row>
    <row r="18" spans="2:13" s="7" customFormat="1" ht="15" customHeight="1">
      <c r="B18" s="35">
        <v>6</v>
      </c>
      <c r="C18" s="9"/>
      <c r="D18" s="9"/>
      <c r="E18" s="8"/>
      <c r="F18" s="8"/>
      <c r="G18" s="82"/>
      <c r="H18" s="10"/>
      <c r="I18" s="36"/>
      <c r="J18" s="37"/>
      <c r="K18" s="316"/>
      <c r="L18" s="317"/>
      <c r="M18" s="38"/>
    </row>
    <row r="19" spans="2:13" s="7" customFormat="1" ht="15" customHeight="1">
      <c r="B19" s="35">
        <v>7</v>
      </c>
      <c r="C19" s="9"/>
      <c r="D19" s="9"/>
      <c r="E19" s="8"/>
      <c r="F19" s="8"/>
      <c r="G19" s="82"/>
      <c r="H19" s="10"/>
      <c r="I19" s="36"/>
      <c r="J19" s="37"/>
      <c r="K19" s="316"/>
      <c r="L19" s="317"/>
      <c r="M19" s="38"/>
    </row>
    <row r="20" spans="2:13" s="7" customFormat="1" ht="15" customHeight="1">
      <c r="B20" s="35">
        <v>8</v>
      </c>
      <c r="C20" s="9"/>
      <c r="D20" s="9"/>
      <c r="E20" s="8"/>
      <c r="F20" s="8"/>
      <c r="G20" s="82"/>
      <c r="H20" s="10"/>
      <c r="I20" s="36"/>
      <c r="J20" s="37"/>
      <c r="K20" s="153"/>
      <c r="L20" s="156"/>
      <c r="M20" s="38"/>
    </row>
    <row r="21" spans="2:13" s="7" customFormat="1" ht="15" customHeight="1">
      <c r="B21" s="35">
        <v>9</v>
      </c>
      <c r="C21" s="9"/>
      <c r="D21" s="9"/>
      <c r="E21" s="8"/>
      <c r="F21" s="8"/>
      <c r="G21" s="82"/>
      <c r="H21" s="10"/>
      <c r="I21" s="36"/>
      <c r="J21" s="37"/>
      <c r="K21" s="153"/>
      <c r="L21" s="156"/>
      <c r="M21" s="38"/>
    </row>
    <row r="22" spans="2:13" s="7" customFormat="1" ht="15" customHeight="1">
      <c r="B22" s="35">
        <v>10</v>
      </c>
      <c r="C22" s="9"/>
      <c r="D22" s="9"/>
      <c r="E22" s="8"/>
      <c r="F22" s="8"/>
      <c r="G22" s="82"/>
      <c r="H22" s="10"/>
      <c r="I22" s="36"/>
      <c r="J22" s="37"/>
      <c r="K22" s="153"/>
      <c r="L22" s="156"/>
      <c r="M22" s="38"/>
    </row>
    <row r="23" spans="2:13" s="7" customFormat="1" ht="15" customHeight="1">
      <c r="B23" s="35" t="s">
        <v>45</v>
      </c>
      <c r="C23" s="9"/>
      <c r="D23" s="9"/>
      <c r="E23" s="8"/>
      <c r="F23" s="8"/>
      <c r="G23" s="82"/>
      <c r="H23" s="10"/>
      <c r="I23" s="36"/>
      <c r="J23" s="37"/>
      <c r="K23" s="153"/>
      <c r="L23" s="156"/>
      <c r="M23" s="38"/>
    </row>
    <row r="24" spans="2:13" s="7" customFormat="1" ht="15" customHeight="1">
      <c r="B24" s="35"/>
      <c r="C24" s="9"/>
      <c r="D24" s="9"/>
      <c r="E24" s="8"/>
      <c r="F24" s="8"/>
      <c r="G24" s="82"/>
      <c r="H24" s="10"/>
      <c r="I24" s="36"/>
      <c r="J24" s="37"/>
      <c r="K24" s="153"/>
      <c r="L24" s="156"/>
      <c r="M24" s="38"/>
    </row>
    <row r="25" spans="2:13" s="7" customFormat="1" ht="15" customHeight="1">
      <c r="B25" s="35" t="s">
        <v>45</v>
      </c>
      <c r="C25" s="9"/>
      <c r="D25" s="9"/>
      <c r="E25" s="8"/>
      <c r="F25" s="8"/>
      <c r="G25" s="82"/>
      <c r="H25" s="10"/>
      <c r="I25" s="36"/>
      <c r="J25" s="37"/>
      <c r="K25" s="316"/>
      <c r="L25" s="317"/>
      <c r="M25" s="38"/>
    </row>
    <row r="26" spans="2:13" s="7" customFormat="1" ht="15" customHeight="1">
      <c r="B26" s="35"/>
      <c r="C26" s="9"/>
      <c r="D26" s="9"/>
      <c r="E26" s="8"/>
      <c r="F26" s="8"/>
      <c r="G26" s="82"/>
      <c r="H26" s="10"/>
      <c r="I26" s="36"/>
      <c r="J26" s="37"/>
      <c r="K26" s="316"/>
      <c r="L26" s="317"/>
      <c r="M26" s="38"/>
    </row>
    <row r="27" spans="2:13" s="7" customFormat="1" ht="15" customHeight="1" thickBot="1">
      <c r="B27" s="134" t="s">
        <v>45</v>
      </c>
      <c r="C27" s="135"/>
      <c r="D27" s="135"/>
      <c r="E27" s="133"/>
      <c r="F27" s="133"/>
      <c r="G27" s="136"/>
      <c r="H27" s="137"/>
      <c r="I27" s="138"/>
      <c r="J27" s="139"/>
      <c r="K27" s="318"/>
      <c r="L27" s="319"/>
      <c r="M27" s="38"/>
    </row>
    <row r="28" spans="2:13" ht="15" customHeight="1"/>
  </sheetData>
  <sheetProtection selectLockedCells="1" selectUnlockedCells="1"/>
  <mergeCells count="24"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7:E7"/>
    <mergeCell ref="F7:I7"/>
    <mergeCell ref="E8:I8"/>
    <mergeCell ref="D2:I3"/>
  </mergeCells>
  <conditionalFormatting sqref="M13:M27">
    <cfRule type="cellIs" dxfId="2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workbookViewId="0">
      <selection activeCell="L9" sqref="L9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330"/>
      <c r="C1" s="330"/>
      <c r="D1" s="32"/>
      <c r="E1" s="32"/>
      <c r="F1" s="32"/>
      <c r="G1" s="88"/>
      <c r="H1" s="88"/>
      <c r="I1" s="88"/>
      <c r="J1" s="260"/>
      <c r="K1" s="260"/>
      <c r="L1" s="260"/>
      <c r="M1" s="88"/>
    </row>
    <row r="2" spans="1:13" ht="15" customHeight="1">
      <c r="B2" s="330"/>
      <c r="C2" s="330"/>
      <c r="D2" s="278" t="s">
        <v>207</v>
      </c>
      <c r="E2" s="278"/>
      <c r="F2" s="278"/>
      <c r="G2" s="278"/>
      <c r="H2" s="278"/>
      <c r="I2" s="278"/>
      <c r="J2" s="260"/>
      <c r="K2" s="260"/>
      <c r="L2" s="260"/>
      <c r="M2" s="26"/>
    </row>
    <row r="3" spans="1:13" ht="15" customHeight="1">
      <c r="B3" s="330"/>
      <c r="C3" s="330"/>
      <c r="D3" s="278"/>
      <c r="E3" s="278"/>
      <c r="F3" s="278"/>
      <c r="G3" s="278"/>
      <c r="H3" s="278"/>
      <c r="I3" s="278"/>
      <c r="J3" s="260"/>
      <c r="K3" s="260"/>
      <c r="L3" s="260"/>
      <c r="M3" s="33"/>
    </row>
    <row r="4" spans="1:13" ht="15" customHeight="1">
      <c r="B4" s="330"/>
      <c r="C4" s="330"/>
      <c r="D4" s="68"/>
      <c r="E4" s="68"/>
      <c r="F4" s="68"/>
      <c r="G4" s="68"/>
      <c r="H4" s="68"/>
      <c r="I4" s="68"/>
      <c r="J4" s="260"/>
      <c r="K4" s="260"/>
      <c r="L4" s="260"/>
      <c r="M4" s="33"/>
    </row>
    <row r="5" spans="1:13" ht="15" customHeight="1">
      <c r="B5" s="330"/>
      <c r="C5" s="330"/>
      <c r="D5" s="68"/>
      <c r="E5" s="68"/>
      <c r="F5" s="68"/>
      <c r="G5" s="68"/>
      <c r="H5" s="68"/>
      <c r="I5" s="68"/>
      <c r="J5" s="260"/>
      <c r="K5" s="260"/>
      <c r="L5" s="260"/>
      <c r="M5" s="33"/>
    </row>
    <row r="6" spans="1:13" ht="15" customHeight="1" thickBot="1">
      <c r="B6" s="330"/>
      <c r="C6" s="330"/>
      <c r="D6" s="15"/>
      <c r="E6" s="15"/>
      <c r="F6" s="15"/>
      <c r="G6" s="15"/>
      <c r="H6" s="15"/>
      <c r="I6" s="15"/>
      <c r="J6" s="260"/>
      <c r="K6" s="260"/>
      <c r="L6" s="260"/>
      <c r="M6" s="33"/>
    </row>
    <row r="7" spans="1:13" ht="19.5" thickBot="1">
      <c r="B7" s="330"/>
      <c r="C7" s="330"/>
      <c r="D7" s="264" t="s">
        <v>0</v>
      </c>
      <c r="E7" s="264"/>
      <c r="F7" s="306">
        <f>'Classements 1-2'!F7</f>
        <v>44458</v>
      </c>
      <c r="G7" s="307"/>
      <c r="H7" s="307"/>
      <c r="I7" s="308"/>
      <c r="J7" s="260"/>
      <c r="K7" s="260"/>
      <c r="L7" s="260"/>
      <c r="M7" s="26"/>
    </row>
    <row r="8" spans="1:13" ht="16.5" customHeight="1" thickBot="1">
      <c r="B8" s="331"/>
      <c r="C8" s="331"/>
      <c r="D8" s="55" t="str">
        <f>'Classements 1-2'!D8</f>
        <v xml:space="preserve">Club Organis. </v>
      </c>
      <c r="E8" s="271" t="str">
        <f>'Classements 1-2'!E8</f>
        <v xml:space="preserve">  ECMVV - VCMB - ACMV </v>
      </c>
      <c r="F8" s="271"/>
      <c r="G8" s="271"/>
      <c r="H8" s="271"/>
      <c r="I8" s="271"/>
      <c r="J8" s="261"/>
      <c r="K8" s="261"/>
      <c r="L8" s="261"/>
      <c r="M8" s="26"/>
    </row>
    <row r="9" spans="1:13" ht="19.5" thickBot="1">
      <c r="B9" s="270" t="s">
        <v>16</v>
      </c>
      <c r="C9" s="270"/>
      <c r="D9" s="270"/>
      <c r="E9" s="265" t="str">
        <f>'Classements 1-2'!E9</f>
        <v>Grand Prix de Parilly</v>
      </c>
      <c r="F9" s="266"/>
      <c r="G9" s="266"/>
      <c r="H9" s="266"/>
      <c r="I9" s="267"/>
      <c r="J9" s="268" t="s">
        <v>39</v>
      </c>
      <c r="K9" s="269"/>
      <c r="L9" s="146"/>
      <c r="M9" s="46"/>
    </row>
    <row r="10" spans="1:13" ht="8.25" customHeight="1" thickBot="1">
      <c r="B10" s="15"/>
      <c r="C10" s="15"/>
      <c r="D10" s="15"/>
      <c r="E10" s="15"/>
      <c r="F10" s="15"/>
      <c r="G10" s="15"/>
      <c r="H10" s="15"/>
      <c r="I10" s="15"/>
      <c r="J10" s="15"/>
      <c r="K10" s="25"/>
      <c r="L10" s="26"/>
      <c r="M10" s="26"/>
    </row>
    <row r="11" spans="1:13" s="7" customFormat="1" ht="15" customHeight="1" thickBot="1">
      <c r="B11" s="288" t="s">
        <v>9</v>
      </c>
      <c r="C11" s="289"/>
      <c r="D11" s="289"/>
      <c r="E11" s="281" t="str">
        <f>'Classements 1-2'!E11</f>
        <v xml:space="preserve">Nombre de participants </v>
      </c>
      <c r="F11" s="282"/>
      <c r="G11" s="56"/>
      <c r="H11" s="13" t="s">
        <v>36</v>
      </c>
      <c r="I11" s="57"/>
      <c r="J11" s="338"/>
      <c r="K11" s="347"/>
      <c r="L11" s="348"/>
      <c r="M11" s="49"/>
    </row>
    <row r="12" spans="1:13" s="7" customFormat="1" ht="16.5" customHeight="1" thickBot="1">
      <c r="B12" s="22" t="s">
        <v>32</v>
      </c>
      <c r="C12" s="75" t="s">
        <v>35</v>
      </c>
      <c r="D12" s="63" t="s">
        <v>2</v>
      </c>
      <c r="E12" s="16" t="s">
        <v>3</v>
      </c>
      <c r="F12" s="16" t="s">
        <v>4</v>
      </c>
      <c r="G12" s="63" t="s">
        <v>5</v>
      </c>
      <c r="H12" s="63" t="s">
        <v>6</v>
      </c>
      <c r="I12" s="45" t="s">
        <v>17</v>
      </c>
      <c r="J12" s="339"/>
      <c r="K12" s="349"/>
      <c r="L12" s="350"/>
      <c r="M12" s="48"/>
    </row>
    <row r="13" spans="1:13" s="7" customFormat="1" ht="16.5" customHeight="1">
      <c r="B13" s="126">
        <v>1</v>
      </c>
      <c r="C13" s="8"/>
      <c r="D13" s="8"/>
      <c r="E13" s="8"/>
      <c r="F13" s="8"/>
      <c r="G13" s="8"/>
      <c r="H13" s="10"/>
      <c r="I13" s="162"/>
      <c r="J13" s="131"/>
      <c r="K13" s="347"/>
      <c r="L13" s="348"/>
      <c r="M13" s="48"/>
    </row>
    <row r="14" spans="1:13" s="7" customFormat="1" ht="16.5" customHeight="1">
      <c r="B14" s="127">
        <v>2</v>
      </c>
      <c r="C14" s="8"/>
      <c r="D14" s="8"/>
      <c r="E14" s="8"/>
      <c r="F14" s="8"/>
      <c r="G14" s="8"/>
      <c r="H14" s="10"/>
      <c r="I14" s="163"/>
      <c r="J14" s="132"/>
      <c r="K14" s="351"/>
      <c r="L14" s="352"/>
      <c r="M14" s="48"/>
    </row>
    <row r="15" spans="1:13" s="7" customFormat="1" ht="16.5" customHeight="1">
      <c r="B15" s="127">
        <v>3</v>
      </c>
      <c r="C15" s="8"/>
      <c r="D15" s="8"/>
      <c r="E15" s="8"/>
      <c r="F15" s="8"/>
      <c r="G15" s="8"/>
      <c r="H15" s="10"/>
      <c r="I15" s="163"/>
      <c r="J15" s="132"/>
      <c r="K15" s="351"/>
      <c r="L15" s="352"/>
      <c r="M15" s="48"/>
    </row>
    <row r="16" spans="1:13" s="7" customFormat="1" ht="16.5" customHeight="1">
      <c r="B16" s="127">
        <v>4</v>
      </c>
      <c r="C16" s="8"/>
      <c r="D16" s="8"/>
      <c r="E16" s="8"/>
      <c r="F16" s="8"/>
      <c r="G16" s="8"/>
      <c r="H16" s="10"/>
      <c r="I16" s="163"/>
      <c r="J16" s="93"/>
      <c r="K16" s="351"/>
      <c r="L16" s="352"/>
      <c r="M16" s="48"/>
    </row>
    <row r="17" spans="1:15" s="7" customFormat="1" ht="16.5" customHeight="1" thickBot="1">
      <c r="B17" s="127">
        <v>5</v>
      </c>
      <c r="C17" s="8"/>
      <c r="D17" s="8"/>
      <c r="E17" s="8"/>
      <c r="F17" s="8"/>
      <c r="G17" s="8"/>
      <c r="H17" s="10"/>
      <c r="I17" s="164"/>
      <c r="J17" s="94"/>
      <c r="K17" s="351"/>
      <c r="L17" s="352"/>
      <c r="M17" s="48"/>
    </row>
    <row r="18" spans="1:15" s="7" customFormat="1" ht="16.5" customHeight="1">
      <c r="B18" s="127">
        <v>6</v>
      </c>
      <c r="C18" s="8"/>
      <c r="D18" s="8"/>
      <c r="E18" s="8"/>
      <c r="F18" s="8"/>
      <c r="G18" s="8"/>
      <c r="H18" s="10"/>
      <c r="I18" s="165"/>
      <c r="J18" s="96"/>
      <c r="K18" s="355"/>
      <c r="L18" s="356"/>
      <c r="M18" s="48"/>
    </row>
    <row r="19" spans="1:15" s="7" customFormat="1" ht="16.5" customHeight="1">
      <c r="B19" s="127">
        <v>7</v>
      </c>
      <c r="C19" s="8"/>
      <c r="D19" s="8"/>
      <c r="E19" s="8"/>
      <c r="F19" s="8"/>
      <c r="G19" s="8"/>
      <c r="H19" s="10"/>
      <c r="I19" s="163"/>
      <c r="J19" s="31"/>
      <c r="K19" s="355"/>
      <c r="L19" s="356"/>
      <c r="M19" s="48"/>
    </row>
    <row r="20" spans="1:15" s="7" customFormat="1" ht="16.5" customHeight="1">
      <c r="B20" s="127">
        <v>8</v>
      </c>
      <c r="C20" s="10"/>
      <c r="D20" s="10"/>
      <c r="E20" s="10"/>
      <c r="F20" s="10"/>
      <c r="G20" s="8"/>
      <c r="H20" s="10"/>
      <c r="I20" s="163"/>
      <c r="J20" s="31"/>
      <c r="K20" s="157"/>
      <c r="L20" s="158"/>
      <c r="M20" s="48"/>
    </row>
    <row r="21" spans="1:15" s="7" customFormat="1" ht="16.5" customHeight="1">
      <c r="B21" s="127">
        <v>9</v>
      </c>
      <c r="C21" s="8"/>
      <c r="D21" s="8"/>
      <c r="E21" s="8"/>
      <c r="F21" s="8"/>
      <c r="G21" s="8"/>
      <c r="H21" s="97"/>
      <c r="I21" s="163"/>
      <c r="J21" s="31"/>
      <c r="K21" s="157"/>
      <c r="L21" s="158"/>
      <c r="M21" s="48"/>
    </row>
    <row r="22" spans="1:15" s="7" customFormat="1" ht="16.5" customHeight="1">
      <c r="B22" s="127">
        <v>10</v>
      </c>
      <c r="C22" s="29"/>
      <c r="D22" s="29"/>
      <c r="E22" s="29"/>
      <c r="F22" s="29"/>
      <c r="G22" s="29"/>
      <c r="H22" s="29"/>
      <c r="I22" s="128"/>
      <c r="J22" s="129"/>
      <c r="K22" s="157"/>
      <c r="L22" s="158"/>
      <c r="M22" s="48"/>
    </row>
    <row r="23" spans="1:15" s="7" customFormat="1" ht="16.5" customHeight="1">
      <c r="B23" s="127"/>
      <c r="C23" s="29"/>
      <c r="D23" s="29"/>
      <c r="E23" s="29"/>
      <c r="F23" s="29"/>
      <c r="G23" s="29"/>
      <c r="H23" s="29"/>
      <c r="I23" s="128"/>
      <c r="J23" s="129"/>
      <c r="K23" s="157"/>
      <c r="L23" s="158"/>
      <c r="M23" s="48"/>
    </row>
    <row r="24" spans="1:15" s="7" customFormat="1" ht="16.5" customHeight="1">
      <c r="B24" s="127"/>
      <c r="C24" s="29"/>
      <c r="D24" s="29"/>
      <c r="E24" s="29"/>
      <c r="F24" s="29"/>
      <c r="G24" s="29"/>
      <c r="H24" s="29"/>
      <c r="I24" s="128"/>
      <c r="J24" s="129"/>
      <c r="K24" s="157"/>
      <c r="L24" s="158"/>
      <c r="M24" s="48"/>
    </row>
    <row r="25" spans="1:15" s="7" customFormat="1" ht="16.5" customHeight="1">
      <c r="B25" s="127"/>
      <c r="C25" s="29"/>
      <c r="D25" s="29"/>
      <c r="E25" s="29"/>
      <c r="F25" s="29"/>
      <c r="G25" s="29"/>
      <c r="H25" s="29"/>
      <c r="I25" s="128"/>
      <c r="J25" s="129"/>
      <c r="K25" s="355"/>
      <c r="L25" s="356"/>
      <c r="M25" s="48"/>
    </row>
    <row r="26" spans="1:15" s="7" customFormat="1" ht="16.5" customHeight="1">
      <c r="B26" s="127"/>
      <c r="C26" s="29"/>
      <c r="D26" s="29"/>
      <c r="E26" s="29"/>
      <c r="F26" s="29"/>
      <c r="G26" s="29"/>
      <c r="H26" s="29"/>
      <c r="I26" s="128"/>
      <c r="J26" s="129"/>
      <c r="K26" s="355"/>
      <c r="L26" s="356"/>
      <c r="M26" s="48"/>
    </row>
    <row r="27" spans="1:15" s="7" customFormat="1" ht="15" customHeight="1" thickBot="1">
      <c r="B27" s="35"/>
      <c r="C27" s="28"/>
      <c r="D27" s="28"/>
      <c r="E27" s="29"/>
      <c r="F27" s="29"/>
      <c r="G27" s="29"/>
      <c r="H27" s="62"/>
      <c r="I27" s="130"/>
      <c r="J27" s="52"/>
      <c r="K27" s="357"/>
      <c r="L27" s="350"/>
      <c r="M27" s="38"/>
    </row>
    <row r="28" spans="1:15" s="3" customFormat="1" ht="15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7:E7"/>
    <mergeCell ref="F7:I7"/>
    <mergeCell ref="E8:I8"/>
    <mergeCell ref="D2:I3"/>
  </mergeCells>
  <conditionalFormatting sqref="M27">
    <cfRule type="cellIs" dxfId="1" priority="2" stopIfTrue="1" operator="lessThan">
      <formula>1</formula>
    </cfRule>
  </conditionalFormatting>
  <conditionalFormatting sqref="J13:J1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3"/>
  <sheetViews>
    <sheetView view="pageBreakPreview" workbookViewId="0">
      <selection activeCell="D1" sqref="D1:L3"/>
    </sheetView>
  </sheetViews>
  <sheetFormatPr baseColWidth="10" defaultRowHeight="12.75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>
      <c r="B1" s="363"/>
      <c r="C1" s="363"/>
      <c r="D1" s="364" t="s">
        <v>12</v>
      </c>
      <c r="E1" s="364"/>
      <c r="F1" s="364"/>
      <c r="G1" s="364"/>
      <c r="H1" s="364"/>
      <c r="I1" s="364"/>
      <c r="J1" s="364"/>
      <c r="K1" s="364"/>
      <c r="L1" s="364"/>
      <c r="M1" s="26"/>
    </row>
    <row r="2" spans="2:13" ht="15" customHeight="1">
      <c r="B2" s="363"/>
      <c r="C2" s="363"/>
      <c r="D2" s="364"/>
      <c r="E2" s="364"/>
      <c r="F2" s="364"/>
      <c r="G2" s="364"/>
      <c r="H2" s="364"/>
      <c r="I2" s="364"/>
      <c r="J2" s="364"/>
      <c r="K2" s="364"/>
      <c r="L2" s="364"/>
      <c r="M2" s="61"/>
    </row>
    <row r="3" spans="2:13" ht="15" customHeight="1">
      <c r="B3" s="363"/>
      <c r="C3" s="363"/>
      <c r="D3" s="364"/>
      <c r="E3" s="364"/>
      <c r="F3" s="364"/>
      <c r="G3" s="364"/>
      <c r="H3" s="364"/>
      <c r="I3" s="364"/>
      <c r="J3" s="364"/>
      <c r="K3" s="364"/>
      <c r="L3" s="364"/>
      <c r="M3" s="61"/>
    </row>
    <row r="4" spans="2:13" ht="13.5" customHeight="1">
      <c r="B4" s="363"/>
      <c r="C4" s="363"/>
      <c r="D4" s="69"/>
      <c r="E4" s="69"/>
      <c r="F4" s="69"/>
      <c r="G4" s="69"/>
      <c r="H4" s="69"/>
      <c r="I4" s="69"/>
      <c r="J4" s="69"/>
      <c r="K4" s="86"/>
      <c r="L4" s="86"/>
      <c r="M4" s="61"/>
    </row>
    <row r="5" spans="2:13" ht="11.25" customHeight="1" thickBot="1">
      <c r="B5" s="363"/>
      <c r="C5" s="363"/>
      <c r="D5" s="67"/>
      <c r="E5" s="67"/>
      <c r="F5" s="67"/>
      <c r="G5" s="67"/>
      <c r="H5" s="67"/>
      <c r="I5" s="67"/>
      <c r="J5" s="67"/>
      <c r="K5" s="67"/>
      <c r="L5" s="67"/>
      <c r="M5" s="61"/>
    </row>
    <row r="6" spans="2:13" ht="27.75" customHeight="1" thickBot="1">
      <c r="B6" s="363"/>
      <c r="C6" s="363"/>
      <c r="D6" s="98" t="s">
        <v>30</v>
      </c>
      <c r="E6" s="114" t="s">
        <v>2</v>
      </c>
      <c r="F6" s="369" t="s">
        <v>41</v>
      </c>
      <c r="G6" s="370"/>
      <c r="H6" s="370"/>
      <c r="I6" s="371"/>
      <c r="J6" s="117" t="s">
        <v>42</v>
      </c>
      <c r="K6" s="365" t="s">
        <v>43</v>
      </c>
      <c r="L6" s="366"/>
      <c r="M6" s="61"/>
    </row>
    <row r="7" spans="2:13" ht="15" customHeight="1">
      <c r="B7" s="363"/>
      <c r="C7" s="363"/>
      <c r="D7" s="99" t="s">
        <v>26</v>
      </c>
      <c r="E7" s="120" t="s">
        <v>54</v>
      </c>
      <c r="F7" s="372" t="s">
        <v>55</v>
      </c>
      <c r="G7" s="373"/>
      <c r="H7" s="373"/>
      <c r="I7" s="374"/>
      <c r="J7" s="79"/>
      <c r="K7" s="378" t="s">
        <v>82</v>
      </c>
      <c r="L7" s="379"/>
      <c r="M7" s="84"/>
    </row>
    <row r="8" spans="2:13" ht="15" customHeight="1">
      <c r="B8" s="363"/>
      <c r="C8" s="363"/>
      <c r="D8" s="100" t="s">
        <v>27</v>
      </c>
      <c r="E8" s="118" t="s">
        <v>171</v>
      </c>
      <c r="F8" s="375" t="s">
        <v>166</v>
      </c>
      <c r="G8" s="376"/>
      <c r="H8" s="376"/>
      <c r="I8" s="377"/>
      <c r="J8" s="101"/>
      <c r="K8" s="367" t="s">
        <v>172</v>
      </c>
      <c r="L8" s="368"/>
      <c r="M8" s="21"/>
    </row>
    <row r="9" spans="2:13" ht="15" customHeight="1">
      <c r="B9" s="393" t="s">
        <v>33</v>
      </c>
      <c r="C9" s="393"/>
      <c r="D9" s="100" t="s">
        <v>27</v>
      </c>
      <c r="E9" s="118"/>
      <c r="F9" s="375"/>
      <c r="G9" s="376"/>
      <c r="H9" s="376"/>
      <c r="I9" s="377"/>
      <c r="J9" s="101"/>
      <c r="K9" s="367"/>
      <c r="L9" s="368"/>
      <c r="M9" s="21"/>
    </row>
    <row r="10" spans="2:13" ht="15" customHeight="1">
      <c r="B10" s="393"/>
      <c r="C10" s="393"/>
      <c r="D10" s="150" t="s">
        <v>28</v>
      </c>
      <c r="E10" s="168" t="s">
        <v>62</v>
      </c>
      <c r="F10" s="375" t="s">
        <v>63</v>
      </c>
      <c r="G10" s="376"/>
      <c r="H10" s="376"/>
      <c r="I10" s="377"/>
      <c r="J10" s="149"/>
      <c r="K10" s="383" t="s">
        <v>197</v>
      </c>
      <c r="L10" s="384"/>
      <c r="M10" s="21"/>
    </row>
    <row r="11" spans="2:13" ht="15" customHeight="1">
      <c r="B11" s="393"/>
      <c r="C11" s="393"/>
      <c r="D11" s="100" t="s">
        <v>28</v>
      </c>
      <c r="E11" s="118"/>
      <c r="F11" s="375"/>
      <c r="G11" s="376"/>
      <c r="H11" s="376"/>
      <c r="I11" s="377"/>
      <c r="J11" s="101"/>
      <c r="K11" s="367"/>
      <c r="L11" s="368"/>
      <c r="M11" s="21"/>
    </row>
    <row r="12" spans="2:13" ht="15" customHeight="1">
      <c r="B12" s="393"/>
      <c r="C12" s="393"/>
      <c r="D12" s="100" t="s">
        <v>28</v>
      </c>
      <c r="E12" s="118"/>
      <c r="F12" s="375"/>
      <c r="G12" s="376"/>
      <c r="H12" s="376"/>
      <c r="I12" s="377"/>
      <c r="J12" s="101"/>
      <c r="K12" s="367"/>
      <c r="L12" s="368"/>
      <c r="M12" s="21"/>
    </row>
    <row r="13" spans="2:13" ht="15" customHeight="1">
      <c r="B13" s="393"/>
      <c r="C13" s="393"/>
      <c r="D13" s="100" t="s">
        <v>29</v>
      </c>
      <c r="E13" s="118" t="s">
        <v>56</v>
      </c>
      <c r="F13" s="375" t="s">
        <v>57</v>
      </c>
      <c r="G13" s="376"/>
      <c r="H13" s="376"/>
      <c r="I13" s="377"/>
      <c r="J13" s="102"/>
      <c r="K13" s="367" t="s">
        <v>83</v>
      </c>
      <c r="L13" s="368"/>
      <c r="M13" s="15"/>
    </row>
    <row r="14" spans="2:13" ht="15" customHeight="1">
      <c r="B14" s="393"/>
      <c r="C14" s="393"/>
      <c r="D14" s="103" t="s">
        <v>29</v>
      </c>
      <c r="E14" s="118" t="s">
        <v>58</v>
      </c>
      <c r="F14" s="375" t="s">
        <v>59</v>
      </c>
      <c r="G14" s="376"/>
      <c r="H14" s="376"/>
      <c r="I14" s="377"/>
      <c r="J14" s="102"/>
      <c r="K14" s="367" t="s">
        <v>84</v>
      </c>
      <c r="L14" s="368"/>
      <c r="M14" s="15"/>
    </row>
    <row r="15" spans="2:13" ht="15" customHeight="1" thickBot="1">
      <c r="B15" s="393"/>
      <c r="C15" s="393"/>
      <c r="D15" s="104" t="s">
        <v>29</v>
      </c>
      <c r="E15" s="119" t="s">
        <v>278</v>
      </c>
      <c r="F15" s="380" t="s">
        <v>366</v>
      </c>
      <c r="G15" s="381"/>
      <c r="H15" s="381"/>
      <c r="I15" s="382"/>
      <c r="J15" s="105"/>
      <c r="K15" s="394" t="s">
        <v>282</v>
      </c>
      <c r="L15" s="395"/>
      <c r="M15" s="21"/>
    </row>
    <row r="16" spans="2:13" ht="9" customHeight="1" thickBot="1">
      <c r="B16" s="393"/>
      <c r="C16" s="393"/>
      <c r="D16" s="60"/>
      <c r="E16" s="15"/>
      <c r="F16" s="15"/>
      <c r="G16" s="15"/>
      <c r="H16" s="15"/>
      <c r="I16" s="65"/>
      <c r="J16" s="21"/>
      <c r="K16" s="89"/>
      <c r="L16" s="90"/>
      <c r="M16" s="21"/>
    </row>
    <row r="17" spans="2:13" ht="15" customHeight="1">
      <c r="B17" s="393"/>
      <c r="C17" s="393"/>
      <c r="D17" s="106" t="s">
        <v>46</v>
      </c>
      <c r="E17" s="147" t="s">
        <v>60</v>
      </c>
      <c r="F17" s="387" t="s">
        <v>61</v>
      </c>
      <c r="G17" s="388"/>
      <c r="H17" s="388"/>
      <c r="I17" s="389"/>
      <c r="J17" s="148"/>
      <c r="K17" s="396" t="s">
        <v>85</v>
      </c>
      <c r="L17" s="397"/>
      <c r="M17" s="21"/>
    </row>
    <row r="18" spans="2:13" ht="15" customHeight="1">
      <c r="B18" s="15"/>
      <c r="C18" s="15"/>
      <c r="D18" s="100" t="s">
        <v>46</v>
      </c>
      <c r="E18" s="250" t="s">
        <v>386</v>
      </c>
      <c r="F18" s="390" t="s">
        <v>76</v>
      </c>
      <c r="G18" s="391"/>
      <c r="H18" s="391"/>
      <c r="I18" s="392"/>
      <c r="J18" s="101"/>
      <c r="K18" s="404" t="s">
        <v>387</v>
      </c>
      <c r="L18" s="405"/>
      <c r="M18" s="21"/>
    </row>
    <row r="19" spans="2:13" ht="15" customHeight="1" thickBot="1">
      <c r="B19" s="15"/>
      <c r="C19" s="15"/>
      <c r="D19" s="107"/>
      <c r="E19" s="119"/>
      <c r="F19" s="380"/>
      <c r="G19" s="381"/>
      <c r="H19" s="381"/>
      <c r="I19" s="382"/>
      <c r="J19" s="108"/>
      <c r="K19" s="398"/>
      <c r="L19" s="399"/>
      <c r="M19" s="21"/>
    </row>
    <row r="20" spans="2:13" ht="9" customHeight="1" thickBot="1">
      <c r="B20" s="15"/>
      <c r="C20" s="15"/>
      <c r="D20" s="15"/>
      <c r="E20" s="84"/>
      <c r="F20" s="84"/>
      <c r="G20" s="15"/>
      <c r="H20" s="15"/>
      <c r="I20" s="21"/>
      <c r="J20" s="21"/>
      <c r="K20" s="91"/>
      <c r="L20" s="90"/>
      <c r="M20" s="21"/>
    </row>
    <row r="21" spans="2:13" ht="15" customHeight="1">
      <c r="B21" s="15"/>
      <c r="C21" s="15"/>
      <c r="D21" s="109" t="s">
        <v>15</v>
      </c>
      <c r="E21" s="192" t="s">
        <v>291</v>
      </c>
      <c r="F21" s="411" t="s">
        <v>292</v>
      </c>
      <c r="G21" s="412"/>
      <c r="H21" s="412"/>
      <c r="I21" s="413"/>
      <c r="J21" s="193"/>
      <c r="K21" s="400" t="s">
        <v>282</v>
      </c>
      <c r="L21" s="401"/>
      <c r="M21" s="21"/>
    </row>
    <row r="22" spans="2:13" ht="15" customHeight="1">
      <c r="B22" s="15"/>
      <c r="C22" s="15"/>
      <c r="D22" s="172" t="s">
        <v>15</v>
      </c>
      <c r="E22" s="194" t="s">
        <v>293</v>
      </c>
      <c r="F22" s="414" t="s">
        <v>294</v>
      </c>
      <c r="G22" s="414"/>
      <c r="H22" s="414"/>
      <c r="I22" s="414"/>
      <c r="J22" s="195"/>
      <c r="K22" s="402" t="s">
        <v>282</v>
      </c>
      <c r="L22" s="403"/>
      <c r="M22" s="21"/>
    </row>
    <row r="23" spans="2:13" ht="15" customHeight="1">
      <c r="B23" s="15"/>
      <c r="C23" s="15"/>
      <c r="D23" s="172" t="s">
        <v>15</v>
      </c>
      <c r="E23" s="194" t="s">
        <v>288</v>
      </c>
      <c r="F23" s="414" t="s">
        <v>295</v>
      </c>
      <c r="G23" s="414"/>
      <c r="H23" s="414"/>
      <c r="I23" s="414"/>
      <c r="J23" s="195"/>
      <c r="K23" s="402" t="s">
        <v>282</v>
      </c>
      <c r="L23" s="403"/>
      <c r="M23" s="21"/>
    </row>
    <row r="24" spans="2:13" ht="15" customHeight="1">
      <c r="B24" s="15"/>
      <c r="C24" s="15"/>
      <c r="D24" s="103" t="s">
        <v>15</v>
      </c>
      <c r="E24" s="196"/>
      <c r="F24" s="415"/>
      <c r="G24" s="416"/>
      <c r="H24" s="416"/>
      <c r="I24" s="417"/>
      <c r="J24" s="195"/>
      <c r="K24" s="402"/>
      <c r="L24" s="403"/>
      <c r="M24" s="21"/>
    </row>
    <row r="25" spans="2:13" ht="15" customHeight="1" thickBot="1">
      <c r="B25" s="15"/>
      <c r="C25" s="15"/>
      <c r="D25" s="104" t="s">
        <v>15</v>
      </c>
      <c r="E25" s="116"/>
      <c r="F25" s="380"/>
      <c r="G25" s="381"/>
      <c r="H25" s="381"/>
      <c r="I25" s="382"/>
      <c r="J25" s="105"/>
      <c r="K25" s="385"/>
      <c r="L25" s="386"/>
      <c r="M25" s="21"/>
    </row>
    <row r="26" spans="2:13" ht="11.25" customHeight="1" thickBot="1">
      <c r="B26" s="27"/>
      <c r="C26" s="15"/>
      <c r="D26" s="15"/>
      <c r="E26" s="15"/>
      <c r="F26" s="15"/>
      <c r="G26" s="15"/>
      <c r="H26" s="15"/>
      <c r="I26" s="21"/>
      <c r="J26" s="21"/>
      <c r="K26" s="90"/>
      <c r="L26" s="90"/>
      <c r="M26" s="21"/>
    </row>
    <row r="27" spans="2:13" ht="15" customHeight="1" thickBot="1">
      <c r="B27" s="27"/>
      <c r="C27" s="70" t="s">
        <v>11</v>
      </c>
      <c r="D27" s="111" t="s">
        <v>31</v>
      </c>
      <c r="E27" s="363"/>
      <c r="F27" s="363"/>
      <c r="G27" s="363"/>
      <c r="H27" s="363"/>
      <c r="I27" s="363"/>
      <c r="J27" s="363"/>
      <c r="K27" s="90"/>
      <c r="L27" s="90"/>
      <c r="M27" s="21"/>
    </row>
    <row r="28" spans="2:13" ht="15" customHeight="1" thickBot="1">
      <c r="B28" s="27"/>
      <c r="C28" s="87"/>
      <c r="D28" s="109" t="s">
        <v>198</v>
      </c>
      <c r="E28" s="120"/>
      <c r="F28" s="372"/>
      <c r="G28" s="373"/>
      <c r="H28" s="373"/>
      <c r="I28" s="374"/>
      <c r="J28" s="110"/>
      <c r="K28" s="378"/>
      <c r="L28" s="379"/>
      <c r="M28" s="21"/>
    </row>
    <row r="29" spans="2:13" ht="15" customHeight="1" thickBot="1">
      <c r="B29" s="27"/>
      <c r="C29" s="87"/>
      <c r="D29" s="109" t="s">
        <v>21</v>
      </c>
      <c r="E29" s="115"/>
      <c r="F29" s="375"/>
      <c r="G29" s="376"/>
      <c r="H29" s="376"/>
      <c r="I29" s="377"/>
      <c r="J29" s="102"/>
      <c r="K29" s="367"/>
      <c r="L29" s="368"/>
      <c r="M29" s="21"/>
    </row>
    <row r="30" spans="2:13" ht="15" customHeight="1" thickBot="1">
      <c r="B30" s="27"/>
      <c r="C30" s="87"/>
      <c r="D30" s="109" t="s">
        <v>22</v>
      </c>
      <c r="E30" s="115"/>
      <c r="F30" s="375"/>
      <c r="G30" s="376"/>
      <c r="H30" s="376"/>
      <c r="I30" s="377"/>
      <c r="J30" s="101"/>
      <c r="K30" s="367"/>
      <c r="L30" s="368"/>
      <c r="M30" s="21"/>
    </row>
    <row r="31" spans="2:13" ht="15" customHeight="1">
      <c r="B31" s="27"/>
      <c r="C31" s="87"/>
      <c r="D31" s="109" t="s">
        <v>23</v>
      </c>
      <c r="E31" s="115"/>
      <c r="F31" s="375"/>
      <c r="G31" s="376"/>
      <c r="H31" s="376"/>
      <c r="I31" s="377"/>
      <c r="J31" s="102"/>
      <c r="K31" s="367"/>
      <c r="L31" s="368"/>
      <c r="M31" s="21"/>
    </row>
    <row r="32" spans="2:13" ht="15" customHeight="1">
      <c r="B32" s="27"/>
      <c r="C32" s="87"/>
      <c r="D32" s="103" t="s">
        <v>199</v>
      </c>
      <c r="E32" s="169"/>
      <c r="F32" s="375"/>
      <c r="G32" s="376"/>
      <c r="H32" s="376"/>
      <c r="I32" s="377"/>
      <c r="J32" s="101"/>
      <c r="K32" s="367"/>
      <c r="L32" s="368"/>
      <c r="M32" s="21"/>
    </row>
    <row r="33" spans="2:13" ht="15" customHeight="1" thickBot="1">
      <c r="B33" s="27"/>
      <c r="C33" s="87"/>
      <c r="D33" s="104" t="s">
        <v>20</v>
      </c>
      <c r="E33" s="169"/>
      <c r="F33" s="375"/>
      <c r="G33" s="376"/>
      <c r="H33" s="376"/>
      <c r="I33" s="377"/>
      <c r="J33" s="101"/>
      <c r="K33" s="367"/>
      <c r="L33" s="368"/>
      <c r="M33" s="21"/>
    </row>
    <row r="34" spans="2:13" ht="7.5" customHeight="1" thickBot="1">
      <c r="B34" s="27"/>
      <c r="C34" s="87"/>
      <c r="D34" s="15"/>
      <c r="E34" s="21"/>
      <c r="F34" s="21"/>
      <c r="G34" s="21"/>
      <c r="H34" s="21"/>
      <c r="I34" s="21"/>
      <c r="J34" s="21"/>
      <c r="K34" s="90"/>
      <c r="L34" s="92"/>
      <c r="M34" s="84"/>
    </row>
    <row r="35" spans="2:13" ht="15" customHeight="1" thickBot="1">
      <c r="B35" s="27"/>
      <c r="C35" s="70" t="s">
        <v>37</v>
      </c>
      <c r="D35" s="70" t="s">
        <v>19</v>
      </c>
      <c r="E35" s="173" t="s">
        <v>67</v>
      </c>
      <c r="F35" s="418" t="s">
        <v>68</v>
      </c>
      <c r="G35" s="419"/>
      <c r="H35" s="419"/>
      <c r="I35" s="420"/>
      <c r="J35" s="112" t="s">
        <v>200</v>
      </c>
      <c r="K35" s="406" t="s">
        <v>86</v>
      </c>
      <c r="L35" s="407"/>
      <c r="M35" s="39"/>
    </row>
    <row r="36" spans="2:13" ht="15" customHeight="1">
      <c r="B36" s="27"/>
      <c r="C36" s="87"/>
      <c r="D36" s="66"/>
      <c r="E36" s="174" t="s">
        <v>71</v>
      </c>
      <c r="F36" s="177" t="s">
        <v>72</v>
      </c>
      <c r="G36" s="178"/>
      <c r="H36" s="178"/>
      <c r="I36" s="179"/>
      <c r="J36" s="149"/>
      <c r="K36" s="383" t="s">
        <v>87</v>
      </c>
      <c r="L36" s="384"/>
      <c r="M36" s="39"/>
    </row>
    <row r="37" spans="2:13" ht="15" customHeight="1">
      <c r="B37" s="27"/>
      <c r="C37" s="87"/>
      <c r="D37" s="66"/>
      <c r="E37" s="174" t="s">
        <v>165</v>
      </c>
      <c r="F37" s="408" t="s">
        <v>104</v>
      </c>
      <c r="G37" s="409"/>
      <c r="H37" s="409"/>
      <c r="I37" s="410"/>
      <c r="J37" s="149"/>
      <c r="K37" s="383" t="s">
        <v>164</v>
      </c>
      <c r="L37" s="384"/>
      <c r="M37" s="39"/>
    </row>
    <row r="38" spans="2:13" ht="15" customHeight="1">
      <c r="B38" s="27"/>
      <c r="C38" s="87"/>
      <c r="D38" s="66"/>
      <c r="E38" s="174" t="s">
        <v>107</v>
      </c>
      <c r="F38" s="408" t="s">
        <v>108</v>
      </c>
      <c r="G38" s="409"/>
      <c r="H38" s="409"/>
      <c r="I38" s="410"/>
      <c r="J38" s="149" t="s">
        <v>200</v>
      </c>
      <c r="K38" s="383" t="s">
        <v>106</v>
      </c>
      <c r="L38" s="384"/>
      <c r="M38" s="39"/>
    </row>
    <row r="39" spans="2:13" ht="15" customHeight="1">
      <c r="B39" s="27"/>
      <c r="C39" s="87"/>
      <c r="D39" s="66"/>
      <c r="E39" s="174" t="s">
        <v>258</v>
      </c>
      <c r="F39" s="408" t="s">
        <v>109</v>
      </c>
      <c r="G39" s="409"/>
      <c r="H39" s="409"/>
      <c r="I39" s="410"/>
      <c r="J39" s="149"/>
      <c r="K39" s="383" t="s">
        <v>265</v>
      </c>
      <c r="L39" s="384"/>
      <c r="M39" s="39"/>
    </row>
    <row r="40" spans="2:13" ht="15" customHeight="1">
      <c r="B40" s="27"/>
      <c r="C40" s="87"/>
      <c r="D40" s="66"/>
      <c r="E40" s="174" t="s">
        <v>263</v>
      </c>
      <c r="F40" s="408" t="s">
        <v>104</v>
      </c>
      <c r="G40" s="409"/>
      <c r="H40" s="409"/>
      <c r="I40" s="410"/>
      <c r="J40" s="149"/>
      <c r="K40" s="383" t="s">
        <v>264</v>
      </c>
      <c r="L40" s="384"/>
      <c r="M40" s="39"/>
    </row>
    <row r="41" spans="2:13" ht="15" customHeight="1">
      <c r="B41" s="27"/>
      <c r="C41" s="87"/>
      <c r="D41" s="66"/>
      <c r="E41" s="174"/>
      <c r="F41" s="408"/>
      <c r="G41" s="409"/>
      <c r="H41" s="409"/>
      <c r="I41" s="410"/>
      <c r="J41" s="149"/>
      <c r="K41" s="383"/>
      <c r="L41" s="384"/>
      <c r="M41" s="39"/>
    </row>
    <row r="42" spans="2:13" ht="15" customHeight="1">
      <c r="B42" s="27"/>
      <c r="C42" s="87"/>
      <c r="D42" s="66"/>
      <c r="E42" s="174"/>
      <c r="F42" s="408"/>
      <c r="G42" s="409"/>
      <c r="H42" s="409"/>
      <c r="I42" s="410"/>
      <c r="J42" s="149"/>
      <c r="K42" s="383"/>
      <c r="L42" s="384"/>
      <c r="M42" s="39"/>
    </row>
    <row r="43" spans="2:13" ht="15" customHeight="1">
      <c r="B43" s="27"/>
      <c r="C43" s="87"/>
      <c r="D43" s="66"/>
      <c r="E43" s="174" t="s">
        <v>73</v>
      </c>
      <c r="F43" s="408" t="s">
        <v>74</v>
      </c>
      <c r="G43" s="409"/>
      <c r="H43" s="409"/>
      <c r="I43" s="410"/>
      <c r="J43" s="149"/>
      <c r="K43" s="383" t="s">
        <v>266</v>
      </c>
      <c r="L43" s="384"/>
      <c r="M43" s="39"/>
    </row>
    <row r="44" spans="2:13" ht="15" customHeight="1">
      <c r="B44" s="27"/>
      <c r="C44" s="87"/>
      <c r="D44" s="66"/>
      <c r="E44" s="174" t="s">
        <v>246</v>
      </c>
      <c r="F44" s="408" t="s">
        <v>247</v>
      </c>
      <c r="G44" s="409"/>
      <c r="H44" s="409"/>
      <c r="I44" s="410"/>
      <c r="J44" s="149"/>
      <c r="K44" s="383" t="s">
        <v>270</v>
      </c>
      <c r="L44" s="384"/>
      <c r="M44" s="39"/>
    </row>
    <row r="45" spans="2:13" ht="15" customHeight="1">
      <c r="B45" s="27"/>
      <c r="C45" s="87"/>
      <c r="D45" s="66"/>
      <c r="E45" s="174" t="s">
        <v>267</v>
      </c>
      <c r="F45" s="408" t="s">
        <v>70</v>
      </c>
      <c r="G45" s="409"/>
      <c r="H45" s="409"/>
      <c r="I45" s="410"/>
      <c r="J45" s="149"/>
      <c r="K45" s="383" t="s">
        <v>269</v>
      </c>
      <c r="L45" s="384"/>
      <c r="M45" s="39"/>
    </row>
    <row r="46" spans="2:13" ht="15" customHeight="1">
      <c r="B46" s="27"/>
      <c r="C46" s="87"/>
      <c r="D46" s="66"/>
      <c r="E46" s="174"/>
      <c r="F46" s="408"/>
      <c r="G46" s="409"/>
      <c r="H46" s="409"/>
      <c r="I46" s="410"/>
      <c r="J46" s="149"/>
      <c r="K46" s="383"/>
      <c r="L46" s="384"/>
      <c r="M46" s="39"/>
    </row>
    <row r="47" spans="2:13" ht="15" customHeight="1">
      <c r="B47" s="27"/>
      <c r="C47" s="87"/>
      <c r="D47" s="66"/>
      <c r="E47" s="174"/>
      <c r="F47" s="408"/>
      <c r="G47" s="409"/>
      <c r="H47" s="409"/>
      <c r="I47" s="410"/>
      <c r="J47" s="149"/>
      <c r="K47" s="383"/>
      <c r="L47" s="384"/>
      <c r="M47" s="39"/>
    </row>
    <row r="48" spans="2:13" ht="15" customHeight="1">
      <c r="B48" s="27"/>
      <c r="C48" s="87"/>
      <c r="D48" s="66"/>
      <c r="E48" s="174"/>
      <c r="F48" s="408"/>
      <c r="G48" s="409"/>
      <c r="H48" s="409"/>
      <c r="I48" s="410"/>
      <c r="J48" s="149"/>
      <c r="K48" s="383"/>
      <c r="L48" s="384"/>
      <c r="M48" s="39"/>
    </row>
    <row r="49" spans="2:20" ht="15" customHeight="1">
      <c r="B49" s="27"/>
      <c r="C49" s="87"/>
      <c r="D49" s="66"/>
      <c r="E49" s="174"/>
      <c r="F49" s="408"/>
      <c r="G49" s="409"/>
      <c r="H49" s="409"/>
      <c r="I49" s="410"/>
      <c r="J49" s="149"/>
      <c r="K49" s="383"/>
      <c r="L49" s="384"/>
      <c r="M49" s="39"/>
    </row>
    <row r="50" spans="2:20" ht="15" customHeight="1">
      <c r="B50" s="27"/>
      <c r="C50" s="87"/>
      <c r="D50" s="66"/>
      <c r="E50" s="174"/>
      <c r="F50" s="408"/>
      <c r="G50" s="409"/>
      <c r="H50" s="409"/>
      <c r="I50" s="410"/>
      <c r="J50" s="149"/>
      <c r="K50" s="383"/>
      <c r="L50" s="384"/>
      <c r="M50" s="39"/>
    </row>
    <row r="51" spans="2:20" ht="15" customHeight="1">
      <c r="B51" s="27"/>
      <c r="C51" s="87"/>
      <c r="D51" s="66"/>
      <c r="E51" s="197" t="s">
        <v>285</v>
      </c>
      <c r="F51" s="421"/>
      <c r="G51" s="422"/>
      <c r="H51" s="422"/>
      <c r="I51" s="423"/>
      <c r="J51" s="195"/>
      <c r="K51" s="424"/>
      <c r="L51" s="425"/>
      <c r="M51" s="39"/>
    </row>
    <row r="52" spans="2:20" ht="15" customHeight="1">
      <c r="B52" s="27"/>
      <c r="C52" s="87"/>
      <c r="D52" s="66"/>
      <c r="E52" s="210" t="s">
        <v>271</v>
      </c>
      <c r="F52" s="426" t="s">
        <v>101</v>
      </c>
      <c r="G52" s="426"/>
      <c r="H52" s="426"/>
      <c r="I52" s="426"/>
      <c r="J52" s="211" t="s">
        <v>268</v>
      </c>
      <c r="K52" s="358">
        <v>55628763</v>
      </c>
      <c r="L52" s="359"/>
      <c r="M52" s="39"/>
    </row>
    <row r="53" spans="2:20" ht="15" customHeight="1">
      <c r="B53" s="27"/>
      <c r="C53" s="87"/>
      <c r="D53" s="66"/>
      <c r="E53" s="210" t="s">
        <v>272</v>
      </c>
      <c r="F53" s="426" t="s">
        <v>79</v>
      </c>
      <c r="G53" s="426"/>
      <c r="H53" s="426"/>
      <c r="I53" s="426"/>
      <c r="J53" s="211"/>
      <c r="K53" s="358">
        <v>55616305</v>
      </c>
      <c r="L53" s="359"/>
      <c r="M53" s="39"/>
    </row>
    <row r="54" spans="2:20" ht="15" customHeight="1">
      <c r="B54" s="27"/>
      <c r="C54" s="87"/>
      <c r="D54" s="66"/>
      <c r="E54" s="210"/>
      <c r="F54" s="426"/>
      <c r="G54" s="426"/>
      <c r="H54" s="426"/>
      <c r="I54" s="426"/>
      <c r="J54" s="211"/>
      <c r="K54" s="358"/>
      <c r="L54" s="359"/>
      <c r="M54" s="39"/>
    </row>
    <row r="55" spans="2:20" ht="15" customHeight="1">
      <c r="B55" s="27"/>
      <c r="C55" s="87"/>
      <c r="D55" s="66"/>
      <c r="E55" s="210" t="s">
        <v>296</v>
      </c>
      <c r="F55" s="426" t="s">
        <v>153</v>
      </c>
      <c r="G55" s="426"/>
      <c r="H55" s="426"/>
      <c r="I55" s="426"/>
      <c r="J55" s="211"/>
      <c r="K55" s="358">
        <v>512054</v>
      </c>
      <c r="L55" s="359"/>
      <c r="M55" s="39"/>
    </row>
    <row r="56" spans="2:20" ht="15" customHeight="1">
      <c r="B56" s="27"/>
      <c r="C56" s="87"/>
      <c r="D56" s="66"/>
      <c r="E56" s="210"/>
      <c r="F56" s="426"/>
      <c r="G56" s="426"/>
      <c r="H56" s="426"/>
      <c r="I56" s="426"/>
      <c r="J56" s="211"/>
      <c r="K56" s="358"/>
      <c r="L56" s="359"/>
      <c r="M56" s="39"/>
    </row>
    <row r="57" spans="2:20" ht="15" customHeight="1">
      <c r="B57" s="27"/>
      <c r="C57" s="87"/>
      <c r="D57" s="66"/>
      <c r="E57" s="210" t="s">
        <v>149</v>
      </c>
      <c r="F57" s="426" t="s">
        <v>78</v>
      </c>
      <c r="G57" s="426"/>
      <c r="H57" s="426"/>
      <c r="I57" s="426"/>
      <c r="J57" s="211" t="s">
        <v>268</v>
      </c>
      <c r="K57" s="358">
        <v>143686</v>
      </c>
      <c r="L57" s="359"/>
      <c r="M57" s="39"/>
    </row>
    <row r="58" spans="2:20" ht="15" customHeight="1">
      <c r="B58" s="27"/>
      <c r="C58" s="87"/>
      <c r="D58" s="66"/>
      <c r="E58" s="212" t="s">
        <v>273</v>
      </c>
      <c r="F58" s="426" t="s">
        <v>297</v>
      </c>
      <c r="G58" s="426"/>
      <c r="H58" s="426"/>
      <c r="I58" s="426"/>
      <c r="J58" s="211" t="s">
        <v>268</v>
      </c>
      <c r="K58" s="358">
        <v>861081</v>
      </c>
      <c r="L58" s="359"/>
      <c r="M58" s="39"/>
    </row>
    <row r="59" spans="2:20" ht="15" customHeight="1">
      <c r="B59" s="27"/>
      <c r="C59" s="87"/>
      <c r="D59" s="66"/>
      <c r="E59" s="212" t="s">
        <v>274</v>
      </c>
      <c r="F59" s="426" t="s">
        <v>298</v>
      </c>
      <c r="G59" s="426"/>
      <c r="H59" s="426"/>
      <c r="I59" s="426"/>
      <c r="J59" s="211" t="s">
        <v>268</v>
      </c>
      <c r="K59" s="358">
        <v>861083</v>
      </c>
      <c r="L59" s="359"/>
      <c r="M59" s="39"/>
    </row>
    <row r="60" spans="2:20" ht="15" customHeight="1">
      <c r="B60" s="27"/>
      <c r="C60" s="87"/>
      <c r="D60" s="66"/>
      <c r="E60" s="212" t="s">
        <v>275</v>
      </c>
      <c r="F60" s="426" t="s">
        <v>178</v>
      </c>
      <c r="G60" s="426"/>
      <c r="H60" s="426"/>
      <c r="I60" s="426"/>
      <c r="J60" s="211" t="s">
        <v>268</v>
      </c>
      <c r="K60" s="358">
        <v>524703</v>
      </c>
      <c r="L60" s="359"/>
      <c r="M60" s="39"/>
    </row>
    <row r="61" spans="2:20" ht="15" customHeight="1">
      <c r="B61" s="27"/>
      <c r="C61" s="87"/>
      <c r="D61" s="66"/>
      <c r="E61" s="212" t="s">
        <v>242</v>
      </c>
      <c r="F61" s="426" t="s">
        <v>187</v>
      </c>
      <c r="G61" s="426"/>
      <c r="H61" s="426"/>
      <c r="I61" s="426"/>
      <c r="J61" s="211" t="s">
        <v>268</v>
      </c>
      <c r="K61" s="358">
        <v>55522232</v>
      </c>
      <c r="L61" s="359"/>
      <c r="M61" s="39"/>
    </row>
    <row r="62" spans="2:20" ht="15" customHeight="1">
      <c r="B62" s="27"/>
      <c r="C62" s="87"/>
      <c r="D62" s="66"/>
      <c r="E62" s="212" t="s">
        <v>288</v>
      </c>
      <c r="F62" s="360" t="s">
        <v>63</v>
      </c>
      <c r="G62" s="361"/>
      <c r="H62" s="361"/>
      <c r="I62" s="362"/>
      <c r="J62" s="211"/>
      <c r="K62" s="358">
        <v>110389</v>
      </c>
      <c r="L62" s="359"/>
      <c r="M62" s="39"/>
      <c r="Q62" s="54"/>
      <c r="R62" s="54"/>
      <c r="S62" s="54"/>
      <c r="T62" s="54"/>
    </row>
    <row r="63" spans="2:20" ht="15" customHeight="1">
      <c r="B63" s="27"/>
      <c r="C63" s="87"/>
      <c r="D63" s="66"/>
      <c r="E63" s="212" t="s">
        <v>286</v>
      </c>
      <c r="F63" s="360" t="s">
        <v>215</v>
      </c>
      <c r="G63" s="361"/>
      <c r="H63" s="361"/>
      <c r="I63" s="362"/>
      <c r="J63" s="211"/>
      <c r="K63" s="358" t="s">
        <v>282</v>
      </c>
      <c r="L63" s="359"/>
      <c r="M63" s="39"/>
      <c r="Q63" s="54"/>
      <c r="R63" s="54"/>
      <c r="S63" s="54"/>
      <c r="T63" s="54"/>
    </row>
    <row r="64" spans="2:20" ht="15" customHeight="1">
      <c r="B64" s="27"/>
      <c r="C64" s="87"/>
      <c r="D64" s="66"/>
      <c r="E64" s="212" t="s">
        <v>287</v>
      </c>
      <c r="F64" s="360" t="s">
        <v>76</v>
      </c>
      <c r="G64" s="361"/>
      <c r="H64" s="361"/>
      <c r="I64" s="362"/>
      <c r="J64" s="211"/>
      <c r="K64" s="358" t="s">
        <v>282</v>
      </c>
      <c r="L64" s="359"/>
      <c r="M64" s="39"/>
      <c r="Q64" s="54"/>
      <c r="R64" s="54"/>
      <c r="S64" s="54"/>
      <c r="T64" s="54"/>
    </row>
    <row r="65" spans="2:20" ht="15" customHeight="1">
      <c r="B65" s="27"/>
      <c r="C65" s="87"/>
      <c r="D65" s="66"/>
      <c r="E65" s="212" t="s">
        <v>190</v>
      </c>
      <c r="F65" s="360" t="s">
        <v>68</v>
      </c>
      <c r="G65" s="361"/>
      <c r="H65" s="361"/>
      <c r="I65" s="362"/>
      <c r="J65" s="211" t="s">
        <v>268</v>
      </c>
      <c r="K65" s="358">
        <v>525131</v>
      </c>
      <c r="L65" s="359"/>
      <c r="M65" s="39"/>
      <c r="Q65" s="54"/>
      <c r="R65" s="207"/>
      <c r="S65" s="207"/>
      <c r="T65" s="54"/>
    </row>
    <row r="66" spans="2:20" ht="15" customHeight="1">
      <c r="B66" s="27"/>
      <c r="C66" s="87"/>
      <c r="D66" s="66"/>
      <c r="E66" s="212" t="s">
        <v>190</v>
      </c>
      <c r="F66" s="360" t="s">
        <v>175</v>
      </c>
      <c r="G66" s="361"/>
      <c r="H66" s="361"/>
      <c r="I66" s="362"/>
      <c r="J66" s="211" t="s">
        <v>268</v>
      </c>
      <c r="K66" s="358">
        <v>525133</v>
      </c>
      <c r="L66" s="359"/>
      <c r="M66" s="39"/>
      <c r="Q66" s="54"/>
      <c r="R66" s="207"/>
      <c r="S66" s="207"/>
      <c r="T66" s="54"/>
    </row>
    <row r="67" spans="2:20" ht="15" customHeight="1">
      <c r="B67" s="27"/>
      <c r="C67" s="87"/>
      <c r="D67" s="66"/>
      <c r="E67" s="212" t="s">
        <v>289</v>
      </c>
      <c r="F67" s="360" t="s">
        <v>73</v>
      </c>
      <c r="G67" s="361"/>
      <c r="H67" s="361"/>
      <c r="I67" s="362"/>
      <c r="J67" s="211"/>
      <c r="K67" s="358">
        <v>55560552</v>
      </c>
      <c r="L67" s="359"/>
      <c r="M67" s="39"/>
      <c r="Q67" s="54"/>
      <c r="R67" s="207"/>
      <c r="S67" s="207"/>
      <c r="T67" s="54"/>
    </row>
    <row r="68" spans="2:20" ht="15" customHeight="1">
      <c r="B68" s="27"/>
      <c r="C68" s="87"/>
      <c r="D68" s="66"/>
      <c r="E68" s="212" t="s">
        <v>253</v>
      </c>
      <c r="F68" s="360" t="s">
        <v>299</v>
      </c>
      <c r="G68" s="361"/>
      <c r="H68" s="361"/>
      <c r="I68" s="362"/>
      <c r="J68" s="211" t="s">
        <v>268</v>
      </c>
      <c r="K68" s="358">
        <v>865317</v>
      </c>
      <c r="L68" s="359"/>
      <c r="M68" s="39"/>
      <c r="Q68" s="54"/>
      <c r="R68" s="207"/>
      <c r="S68" s="207"/>
      <c r="T68" s="54"/>
    </row>
    <row r="69" spans="2:20" ht="15" customHeight="1">
      <c r="B69" s="27"/>
      <c r="C69" s="87"/>
      <c r="D69" s="66"/>
      <c r="E69" s="212" t="s">
        <v>290</v>
      </c>
      <c r="F69" s="360" t="s">
        <v>194</v>
      </c>
      <c r="G69" s="361"/>
      <c r="H69" s="361"/>
      <c r="I69" s="362"/>
      <c r="J69" s="211"/>
      <c r="K69" s="358">
        <v>55631585</v>
      </c>
      <c r="L69" s="359"/>
      <c r="M69" s="39"/>
      <c r="Q69" s="54"/>
      <c r="R69" s="207"/>
      <c r="S69" s="207"/>
      <c r="T69" s="54"/>
    </row>
    <row r="70" spans="2:20" ht="15" customHeight="1">
      <c r="B70" s="27"/>
      <c r="C70" s="87"/>
      <c r="D70" s="66"/>
      <c r="E70" s="203" t="s">
        <v>284</v>
      </c>
      <c r="F70" s="199"/>
      <c r="G70" s="200"/>
      <c r="H70" s="200"/>
      <c r="I70" s="201"/>
      <c r="J70" s="202"/>
      <c r="K70" s="204"/>
      <c r="L70" s="205"/>
      <c r="M70" s="39"/>
      <c r="Q70" s="54"/>
      <c r="R70" s="207"/>
      <c r="S70" s="207"/>
      <c r="T70" s="54"/>
    </row>
    <row r="71" spans="2:20" ht="15" customHeight="1">
      <c r="B71" s="27"/>
      <c r="C71" s="87"/>
      <c r="D71" s="66"/>
      <c r="E71" s="198" t="s">
        <v>276</v>
      </c>
      <c r="F71" s="199" t="s">
        <v>80</v>
      </c>
      <c r="G71" s="200"/>
      <c r="H71" s="200"/>
      <c r="I71" s="201"/>
      <c r="J71" s="202"/>
      <c r="K71" s="438">
        <v>165496</v>
      </c>
      <c r="L71" s="439"/>
      <c r="M71" s="39"/>
      <c r="Q71" s="54"/>
      <c r="R71" s="207"/>
      <c r="S71" s="207"/>
      <c r="T71" s="54"/>
    </row>
    <row r="72" spans="2:20" ht="15" customHeight="1">
      <c r="B72" s="27"/>
      <c r="C72" s="87"/>
      <c r="D72" s="66"/>
      <c r="E72" s="198" t="s">
        <v>278</v>
      </c>
      <c r="F72" s="199" t="s">
        <v>79</v>
      </c>
      <c r="G72" s="200"/>
      <c r="H72" s="200"/>
      <c r="I72" s="201"/>
      <c r="J72" s="206"/>
      <c r="K72" s="438">
        <v>242414</v>
      </c>
      <c r="L72" s="439"/>
      <c r="M72" s="39"/>
      <c r="Q72" s="54"/>
      <c r="R72" s="54"/>
      <c r="S72" s="54"/>
      <c r="T72" s="54"/>
    </row>
    <row r="73" spans="2:20" ht="15" customHeight="1">
      <c r="B73" s="27"/>
      <c r="C73" s="87"/>
      <c r="D73" s="66"/>
      <c r="E73" s="198" t="s">
        <v>277</v>
      </c>
      <c r="F73" s="199" t="s">
        <v>281</v>
      </c>
      <c r="G73" s="200"/>
      <c r="H73" s="200"/>
      <c r="I73" s="201"/>
      <c r="J73" s="206"/>
      <c r="K73" s="438">
        <v>218678</v>
      </c>
      <c r="L73" s="439"/>
      <c r="M73" s="39"/>
    </row>
    <row r="74" spans="2:20" ht="15" customHeight="1">
      <c r="B74" s="27"/>
      <c r="C74" s="87"/>
      <c r="D74" s="66"/>
      <c r="E74" s="198" t="s">
        <v>279</v>
      </c>
      <c r="F74" s="199" t="s">
        <v>70</v>
      </c>
      <c r="G74" s="200"/>
      <c r="H74" s="200"/>
      <c r="I74" s="201"/>
      <c r="J74" s="206"/>
      <c r="K74" s="438" t="s">
        <v>282</v>
      </c>
      <c r="L74" s="439"/>
      <c r="M74" s="39"/>
    </row>
    <row r="75" spans="2:20" ht="15" customHeight="1">
      <c r="B75" s="27"/>
      <c r="C75" s="87"/>
      <c r="D75" s="66"/>
      <c r="E75" s="198" t="s">
        <v>280</v>
      </c>
      <c r="F75" s="199" t="s">
        <v>66</v>
      </c>
      <c r="G75" s="200"/>
      <c r="H75" s="200"/>
      <c r="I75" s="201"/>
      <c r="J75" s="206"/>
      <c r="K75" s="440">
        <v>138891</v>
      </c>
      <c r="L75" s="441"/>
      <c r="M75" s="39"/>
    </row>
    <row r="76" spans="2:20" ht="15" customHeight="1" thickBot="1">
      <c r="B76" s="15"/>
      <c r="C76" s="40"/>
      <c r="D76" s="39"/>
      <c r="E76" s="208" t="s">
        <v>280</v>
      </c>
      <c r="F76" s="435"/>
      <c r="G76" s="436"/>
      <c r="H76" s="436"/>
      <c r="I76" s="437"/>
      <c r="J76" s="209"/>
      <c r="K76" s="432" t="s">
        <v>282</v>
      </c>
      <c r="L76" s="433"/>
      <c r="M76" s="43"/>
    </row>
    <row r="77" spans="2:20" ht="9.75" customHeight="1" thickBot="1">
      <c r="B77" s="15"/>
      <c r="C77" s="15"/>
      <c r="D77" s="434"/>
      <c r="E77" s="434"/>
      <c r="F77" s="434"/>
      <c r="G77" s="434"/>
      <c r="H77" s="434"/>
      <c r="I77" s="434"/>
      <c r="J77" s="434"/>
      <c r="K77" s="434"/>
      <c r="L77" s="434"/>
      <c r="M77" s="85"/>
    </row>
    <row r="78" spans="2:20" ht="15" customHeight="1" thickBot="1">
      <c r="B78" s="15"/>
      <c r="C78" s="71" t="s">
        <v>10</v>
      </c>
      <c r="D78" s="72" t="s">
        <v>81</v>
      </c>
      <c r="E78" s="15"/>
      <c r="F78" s="15"/>
      <c r="G78" s="15"/>
      <c r="H78" s="15"/>
      <c r="I78" s="15"/>
      <c r="J78" s="15"/>
      <c r="K78" s="25"/>
      <c r="L78" s="26"/>
      <c r="M78" s="26"/>
    </row>
    <row r="79" spans="2:20" ht="12" customHeight="1" thickBot="1">
      <c r="B79" s="15"/>
      <c r="C79" s="15"/>
      <c r="D79" s="15"/>
      <c r="E79" s="15"/>
      <c r="F79" s="15"/>
      <c r="G79" s="15"/>
      <c r="H79" s="15"/>
      <c r="I79" s="15"/>
      <c r="J79" s="15"/>
      <c r="K79" s="25"/>
      <c r="L79" s="26"/>
      <c r="M79" s="26"/>
    </row>
    <row r="80" spans="2:20" ht="15" customHeight="1" thickBot="1">
      <c r="B80" s="15"/>
      <c r="C80" s="427" t="s">
        <v>13</v>
      </c>
      <c r="D80" s="428"/>
      <c r="E80" s="429" t="s">
        <v>283</v>
      </c>
      <c r="F80" s="430"/>
      <c r="G80" s="430"/>
      <c r="H80" s="430"/>
      <c r="I80" s="430"/>
      <c r="J80" s="430"/>
      <c r="K80" s="431"/>
    </row>
    <row r="81" spans="1:15" s="3" customFormat="1" ht="15" customHeight="1">
      <c r="A81" s="5"/>
      <c r="B81" s="15"/>
      <c r="C81" s="87"/>
      <c r="D81" s="15"/>
      <c r="E81" s="43"/>
      <c r="F81" s="43"/>
      <c r="G81" s="43"/>
      <c r="H81" s="53"/>
      <c r="I81" s="54"/>
      <c r="J81" s="53"/>
      <c r="K81" s="21"/>
      <c r="N81" s="1"/>
      <c r="O81" s="1"/>
    </row>
    <row r="82" spans="1:15" s="3" customFormat="1" ht="15" customHeight="1">
      <c r="A82" s="5"/>
      <c r="B82" s="1"/>
      <c r="C82" s="1"/>
      <c r="D82" s="1"/>
      <c r="E82" s="1"/>
      <c r="F82" s="1"/>
      <c r="G82" s="1"/>
      <c r="H82" s="1"/>
      <c r="I82" s="1"/>
      <c r="J82" s="1"/>
      <c r="K82" s="2"/>
      <c r="N82" s="1"/>
      <c r="O82" s="1"/>
    </row>
    <row r="83" spans="1:15" s="3" customFormat="1" ht="15" customHeight="1">
      <c r="A83" s="5"/>
      <c r="B83" s="1"/>
      <c r="C83" s="1"/>
      <c r="D83" s="1"/>
      <c r="E83" s="1"/>
      <c r="F83" s="1"/>
      <c r="G83" s="1"/>
      <c r="H83" s="1"/>
      <c r="I83" s="1"/>
      <c r="J83" s="1"/>
      <c r="K83" s="2"/>
      <c r="N83" s="1"/>
      <c r="O83" s="1"/>
    </row>
  </sheetData>
  <sheetProtection selectLockedCells="1" selectUnlockedCells="1"/>
  <mergeCells count="131">
    <mergeCell ref="C80:D80"/>
    <mergeCell ref="E80:K80"/>
    <mergeCell ref="K58:L58"/>
    <mergeCell ref="K59:L59"/>
    <mergeCell ref="K60:L60"/>
    <mergeCell ref="K61:L61"/>
    <mergeCell ref="K76:L76"/>
    <mergeCell ref="D77:L77"/>
    <mergeCell ref="F58:I58"/>
    <mergeCell ref="F59:I59"/>
    <mergeCell ref="F60:I60"/>
    <mergeCell ref="F76:I76"/>
    <mergeCell ref="F61:I61"/>
    <mergeCell ref="K68:L68"/>
    <mergeCell ref="K74:L74"/>
    <mergeCell ref="K71:L71"/>
    <mergeCell ref="K72:L72"/>
    <mergeCell ref="K73:L73"/>
    <mergeCell ref="K75:L75"/>
    <mergeCell ref="F62:I62"/>
    <mergeCell ref="K62:L62"/>
    <mergeCell ref="F63:I63"/>
    <mergeCell ref="K63:L63"/>
    <mergeCell ref="F64:I64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F48:I48"/>
    <mergeCell ref="F49:I49"/>
    <mergeCell ref="F50:I50"/>
    <mergeCell ref="F51:I51"/>
    <mergeCell ref="K51:L51"/>
    <mergeCell ref="K45:L45"/>
    <mergeCell ref="K46:L46"/>
    <mergeCell ref="K48:L48"/>
    <mergeCell ref="K49:L49"/>
    <mergeCell ref="K50:L50"/>
    <mergeCell ref="F44:I44"/>
    <mergeCell ref="F45:I45"/>
    <mergeCell ref="F46:I46"/>
    <mergeCell ref="F47:I47"/>
    <mergeCell ref="K24:L24"/>
    <mergeCell ref="K44:L44"/>
    <mergeCell ref="K47:L47"/>
    <mergeCell ref="K40:L40"/>
    <mergeCell ref="K41:L41"/>
    <mergeCell ref="K43:L43"/>
    <mergeCell ref="K37:L37"/>
    <mergeCell ref="K38:L38"/>
    <mergeCell ref="K39:L39"/>
    <mergeCell ref="K42:L42"/>
    <mergeCell ref="F24:I24"/>
    <mergeCell ref="F25:I25"/>
    <mergeCell ref="F37:I37"/>
    <mergeCell ref="F38:I38"/>
    <mergeCell ref="F39:I39"/>
    <mergeCell ref="F33:I33"/>
    <mergeCell ref="F35:I35"/>
    <mergeCell ref="E27:J27"/>
    <mergeCell ref="F32:I32"/>
    <mergeCell ref="F28:I28"/>
    <mergeCell ref="K22:L22"/>
    <mergeCell ref="K33:L33"/>
    <mergeCell ref="K35:L35"/>
    <mergeCell ref="F43:I43"/>
    <mergeCell ref="F42:I42"/>
    <mergeCell ref="F40:I40"/>
    <mergeCell ref="F41:I41"/>
    <mergeCell ref="F19:I19"/>
    <mergeCell ref="F21:I21"/>
    <mergeCell ref="F22:I22"/>
    <mergeCell ref="F23:I23"/>
    <mergeCell ref="F29:I29"/>
    <mergeCell ref="F30:I30"/>
    <mergeCell ref="F17:I17"/>
    <mergeCell ref="F18:I18"/>
    <mergeCell ref="K30:L30"/>
    <mergeCell ref="K32:L32"/>
    <mergeCell ref="K28:L28"/>
    <mergeCell ref="K29:L29"/>
    <mergeCell ref="K31:L31"/>
    <mergeCell ref="F31:I31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5:L15"/>
    <mergeCell ref="K17:L17"/>
    <mergeCell ref="K19:L19"/>
    <mergeCell ref="K21:L21"/>
    <mergeCell ref="K23:L23"/>
    <mergeCell ref="K18:L18"/>
    <mergeCell ref="K64:L64"/>
    <mergeCell ref="F65:I65"/>
    <mergeCell ref="F66:I66"/>
    <mergeCell ref="F67:I67"/>
    <mergeCell ref="K67:L67"/>
    <mergeCell ref="F68:I68"/>
    <mergeCell ref="F69:I69"/>
    <mergeCell ref="K69:L69"/>
    <mergeCell ref="B1:C8"/>
    <mergeCell ref="D1:L3"/>
    <mergeCell ref="K6:L6"/>
    <mergeCell ref="K8:L8"/>
    <mergeCell ref="F6:I6"/>
    <mergeCell ref="F7:I7"/>
    <mergeCell ref="F8:I8"/>
    <mergeCell ref="K65:L65"/>
    <mergeCell ref="K66:L66"/>
    <mergeCell ref="K7:L7"/>
    <mergeCell ref="F15:I15"/>
    <mergeCell ref="K11:L11"/>
    <mergeCell ref="K12:L12"/>
    <mergeCell ref="K14:L14"/>
    <mergeCell ref="K36:L36"/>
    <mergeCell ref="K25:L25"/>
  </mergeCells>
  <printOptions horizontalCentered="1" verticalCentered="1"/>
  <pageMargins left="0.11811023622047245" right="0.17" top="0.28000000000000003" bottom="0.15748031496062992" header="0.4" footer="0.31496062992125984"/>
  <pageSetup paperSize="9" scale="69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2021-09-20T19:15:32Z</cp:lastPrinted>
  <dcterms:created xsi:type="dcterms:W3CDTF">2012-04-11T12:16:49Z</dcterms:created>
  <dcterms:modified xsi:type="dcterms:W3CDTF">2021-09-22T19:49:18Z</dcterms:modified>
</cp:coreProperties>
</file>