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1985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Cadettes" sheetId="16" r:id="rId7"/>
    <sheet name="Classements Minimes" sheetId="17" r:id="rId8"/>
    <sheet name="Organisateurs" sheetId="15" r:id="rId9"/>
  </sheets>
  <definedNames>
    <definedName name="_xlnm._FilterDatabase" localSheetId="0" hidden="1">'Classements 1-2'!$C$12:$E$65</definedName>
    <definedName name="Classements" localSheetId="7">#REF!</definedName>
    <definedName name="Classements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6">#REF!</definedName>
    <definedName name="Excel_Print_Area_2" localSheetId="5">#REF!</definedName>
    <definedName name="Excel_Print_Area_2" localSheetId="7">#REF!</definedName>
    <definedName name="Excel_Print_Area_2" localSheetId="8">#REF!</definedName>
    <definedName name="Excel_Print_Area_2">#REF!</definedName>
    <definedName name="_xlnm.Print_Area" localSheetId="0">'Classements 1-2'!$B$1:$L$69</definedName>
    <definedName name="_xlnm.Print_Area" localSheetId="1">'Classements 3'!$B$1:$L$69</definedName>
    <definedName name="_xlnm.Print_Area" localSheetId="2">'Classements 4'!$B$1:$L$70</definedName>
    <definedName name="_xlnm.Print_Area" localSheetId="4">'Classements 5'!$B$1:$L$56</definedName>
    <definedName name="_xlnm.Print_Area" localSheetId="3">'Classements Cadets'!$B$1:$L$27</definedName>
    <definedName name="_xlnm.Print_Area" localSheetId="6">'Classements Cadettes'!$B$1:$L$27</definedName>
    <definedName name="_xlnm.Print_Area" localSheetId="5">'Classements Fem'!$B$1:$L$27</definedName>
    <definedName name="_xlnm.Print_Area" localSheetId="7">'Classements Minimes'!$B$1:$L$27</definedName>
    <definedName name="_xlnm.Print_Area" localSheetId="8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L9" i="9" l="1"/>
  <c r="L9" i="1"/>
  <c r="L9" i="13"/>
  <c r="L9" i="10"/>
  <c r="L9" i="12"/>
  <c r="L9" i="16"/>
  <c r="L9" i="17"/>
  <c r="L9" i="11"/>
  <c r="E11" i="17" l="1"/>
  <c r="E9" i="17"/>
  <c r="E8" i="17"/>
  <c r="D8" i="17"/>
  <c r="F7" i="17"/>
  <c r="E11" i="16"/>
  <c r="E9" i="16"/>
  <c r="E8" i="16"/>
  <c r="D8" i="16"/>
  <c r="F7" i="16"/>
  <c r="E11" i="13" l="1"/>
  <c r="E11" i="12"/>
  <c r="E11" i="11"/>
  <c r="E11" i="9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<sst xmlns="http://schemas.openxmlformats.org/spreadsheetml/2006/main" count="1525" uniqueCount="676">
  <si>
    <t>Classement des coureurs</t>
  </si>
  <si>
    <t>Date de la course</t>
  </si>
  <si>
    <t>km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</si>
  <si>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</si>
  <si>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</si>
  <si>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</si>
  <si>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</si>
  <si>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</si>
  <si>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</si>
  <si>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</si>
  <si>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</si>
  <si>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</si>
  <si>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</si>
  <si>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</si>
  <si>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</si>
  <si>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</si>
  <si>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</si>
  <si>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</si>
  <si>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</si>
  <si>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</si>
  <si>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</si>
  <si>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</si>
  <si>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</si>
  <si>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Voiture 2</t>
  </si>
  <si>
    <t>Voiture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</si>
  <si>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</si>
  <si>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</si>
  <si>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</si>
  <si>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</si>
  <si>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</si>
  <si>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</si>
  <si>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</si>
  <si>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</si>
  <si>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</si>
  <si>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</si>
  <si>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</si>
  <si>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</si>
  <si>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</si>
  <si>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</si>
  <si>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</si>
  <si>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</si>
  <si>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</si>
  <si>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</si>
  <si>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</si>
  <si>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</si>
  <si>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</si>
  <si>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</si>
  <si>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</si>
  <si>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</si>
  <si>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</si>
  <si>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</si>
  <si>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13)</t>
  </si>
  <si>
    <t>Montée de catégorie, nouveau licencié ou coureur retrogradé, montée selon règlement commission vélo Fsgt 69 (Article 16)</t>
  </si>
  <si>
    <t>Points de
montée FSGT 69</t>
  </si>
  <si>
    <t>Cadettes</t>
  </si>
  <si>
    <t>NCD</t>
  </si>
  <si>
    <t>NCP</t>
  </si>
  <si>
    <t>CT BEAUJOLAIS</t>
  </si>
  <si>
    <t>Trophée Christian Dorme à Corcelles</t>
  </si>
  <si>
    <t xml:space="preserve">Trophée Christian Dorme à Corcelles en Beaujolais </t>
  </si>
  <si>
    <t>CHAMBON</t>
  </si>
  <si>
    <t>Christian</t>
  </si>
  <si>
    <t>MATRAY</t>
  </si>
  <si>
    <t>Sylvain</t>
  </si>
  <si>
    <t>55536378</t>
  </si>
  <si>
    <t>Voiture 4</t>
  </si>
  <si>
    <t>BRUN</t>
  </si>
  <si>
    <t>Jean-louis</t>
  </si>
  <si>
    <t>LEPINE</t>
  </si>
  <si>
    <t>Roger</t>
  </si>
  <si>
    <t>BENOIT</t>
  </si>
  <si>
    <t>Patrick</t>
  </si>
  <si>
    <t>CINQUIN</t>
  </si>
  <si>
    <t>Claude</t>
  </si>
  <si>
    <t>55654093</t>
  </si>
  <si>
    <t>55600907</t>
  </si>
  <si>
    <t>DORME</t>
  </si>
  <si>
    <t>Walter</t>
  </si>
  <si>
    <t>55600906</t>
  </si>
  <si>
    <t>Ludovic</t>
  </si>
  <si>
    <t>DURAND</t>
  </si>
  <si>
    <t>Jean</t>
  </si>
  <si>
    <t>GOBET</t>
  </si>
  <si>
    <t>Marcel</t>
  </si>
  <si>
    <t>GAUTHERON</t>
  </si>
  <si>
    <t>Jean-Paul</t>
  </si>
  <si>
    <t>COLLONGE</t>
  </si>
  <si>
    <t>Eric</t>
  </si>
  <si>
    <t>GUILLIN</t>
  </si>
  <si>
    <t>Jean-Pierre</t>
  </si>
  <si>
    <t>55654094</t>
  </si>
  <si>
    <t>DEPRELE</t>
  </si>
  <si>
    <t>Gérard</t>
  </si>
  <si>
    <t>CROZIER</t>
  </si>
  <si>
    <t>Alain</t>
  </si>
  <si>
    <t>Rémy</t>
  </si>
  <si>
    <t>55710329</t>
  </si>
  <si>
    <t>CHAVANNE</t>
  </si>
  <si>
    <t>Cédric</t>
  </si>
  <si>
    <t>LARGE</t>
  </si>
  <si>
    <t>Christophe</t>
  </si>
  <si>
    <t>SAMBARDIER</t>
  </si>
  <si>
    <t>JAMBON</t>
  </si>
  <si>
    <t>Dominique</t>
  </si>
  <si>
    <t>TAVIAN</t>
  </si>
  <si>
    <t>CHABERT</t>
  </si>
  <si>
    <t>FOREST</t>
  </si>
  <si>
    <t>DETERNE</t>
  </si>
  <si>
    <t>Yannick</t>
  </si>
  <si>
    <t>AUJOGUES</t>
  </si>
  <si>
    <t>Vincent</t>
  </si>
  <si>
    <t>TARDY</t>
  </si>
  <si>
    <t>Pierrick</t>
  </si>
  <si>
    <t>PICARD</t>
  </si>
  <si>
    <t>Bruno</t>
  </si>
  <si>
    <t>LAGNEAU</t>
  </si>
  <si>
    <t>BURNICHON</t>
  </si>
  <si>
    <t>PERRAUD</t>
  </si>
  <si>
    <t>Guy</t>
  </si>
  <si>
    <t>Non</t>
  </si>
  <si>
    <t>Association des Sauveteurs Secouristes Caladois</t>
  </si>
  <si>
    <t>Yves</t>
  </si>
  <si>
    <t xml:space="preserve">BRUN </t>
  </si>
  <si>
    <t>Jean-Louis</t>
  </si>
  <si>
    <t>COGNARD</t>
  </si>
  <si>
    <t>Franck</t>
  </si>
  <si>
    <t>55535505</t>
  </si>
  <si>
    <t>SEON</t>
  </si>
  <si>
    <t>Damien</t>
  </si>
  <si>
    <t>55711495</t>
  </si>
  <si>
    <t>Daniel</t>
  </si>
  <si>
    <t>55536381</t>
  </si>
  <si>
    <t>Denis</t>
  </si>
  <si>
    <t>55536385</t>
  </si>
  <si>
    <t>Gilles</t>
  </si>
  <si>
    <t>55536384</t>
  </si>
  <si>
    <t>Pauline</t>
  </si>
  <si>
    <t>Nadine</t>
  </si>
  <si>
    <t>Colette</t>
  </si>
  <si>
    <t>242453</t>
  </si>
  <si>
    <t>EC DUQUESNE OULLINS</t>
  </si>
  <si>
    <t>VC GLEIZE LIMAS</t>
  </si>
  <si>
    <t>Vel'Haut JURA SAINT CLAUDE</t>
  </si>
  <si>
    <t>Velo Club TOURNUS</t>
  </si>
  <si>
    <t>PEILLON</t>
  </si>
  <si>
    <t>ANTOINE</t>
  </si>
  <si>
    <t>VERMOREL</t>
  </si>
  <si>
    <t>FLORIAN</t>
  </si>
  <si>
    <t>FOUR</t>
  </si>
  <si>
    <t>NATHAN</t>
  </si>
  <si>
    <t>GUILLET</t>
  </si>
  <si>
    <t>BATISTE</t>
  </si>
  <si>
    <t>FSGT</t>
  </si>
  <si>
    <t>UFOLEP</t>
  </si>
  <si>
    <t>BARON</t>
  </si>
  <si>
    <t>FANNY</t>
  </si>
  <si>
    <t>BOURG AIN CYCLISTE ORGANISATION</t>
  </si>
  <si>
    <t>LECOUANET</t>
  </si>
  <si>
    <t>ARTHUR</t>
  </si>
  <si>
    <t>VELO GRIFFON MEYZIEU</t>
  </si>
  <si>
    <t>RAGAINE</t>
  </si>
  <si>
    <t>MATHEO</t>
  </si>
  <si>
    <t>CYCLING ECO TEAM</t>
  </si>
  <si>
    <t>GUIGON</t>
  </si>
  <si>
    <t>RAYAN</t>
  </si>
  <si>
    <t>VC TREVOUX</t>
  </si>
  <si>
    <t>428841</t>
  </si>
  <si>
    <t>GAILLAN</t>
  </si>
  <si>
    <t>JACQUES</t>
  </si>
  <si>
    <t>EC SAINT PRIEST</t>
  </si>
  <si>
    <t>69</t>
  </si>
  <si>
    <t>55657157</t>
  </si>
  <si>
    <t>BRUEL</t>
  </si>
  <si>
    <t>DANIEL</t>
  </si>
  <si>
    <t>CS PONT DE CHERUY</t>
  </si>
  <si>
    <t>55595866</t>
  </si>
  <si>
    <t>PAUCHARD</t>
  </si>
  <si>
    <t>DAVID</t>
  </si>
  <si>
    <t>CC REPLONGES</t>
  </si>
  <si>
    <t>55593320</t>
  </si>
  <si>
    <t>POLLET</t>
  </si>
  <si>
    <t>UC COGNIN</t>
  </si>
  <si>
    <t>73</t>
  </si>
  <si>
    <t>55652426</t>
  </si>
  <si>
    <t>GARON</t>
  </si>
  <si>
    <t>ALBERT</t>
  </si>
  <si>
    <t>229768</t>
  </si>
  <si>
    <t>GONZALEZ PEREZ</t>
  </si>
  <si>
    <t>GERARD</t>
  </si>
  <si>
    <t>VC LAGNIEU</t>
  </si>
  <si>
    <t>55600637</t>
  </si>
  <si>
    <t>PIROUX</t>
  </si>
  <si>
    <t>JOEL</t>
  </si>
  <si>
    <t>VIRIAT TEAM</t>
  </si>
  <si>
    <t>55591282</t>
  </si>
  <si>
    <t>PALARIC</t>
  </si>
  <si>
    <t>VC BELLEGARDE</t>
  </si>
  <si>
    <t>421408</t>
  </si>
  <si>
    <t>VIOLANO</t>
  </si>
  <si>
    <t>JEAN PAUL</t>
  </si>
  <si>
    <t>VC CORBAS</t>
  </si>
  <si>
    <t>229583</t>
  </si>
  <si>
    <t>HARNOIS</t>
  </si>
  <si>
    <t>CLEMENTINE</t>
  </si>
  <si>
    <t>AC MOULIN A VENT</t>
  </si>
  <si>
    <t>231250</t>
  </si>
  <si>
    <t>GRENAUD</t>
  </si>
  <si>
    <t>CLAUDE</t>
  </si>
  <si>
    <t>55568367</t>
  </si>
  <si>
    <t>MARTIN</t>
  </si>
  <si>
    <t>GUY</t>
  </si>
  <si>
    <t>CC LAGNIEU</t>
  </si>
  <si>
    <t>55603182</t>
  </si>
  <si>
    <t>THIÉBAUT</t>
  </si>
  <si>
    <t>DOMINIQUE</t>
  </si>
  <si>
    <t>UC TULLINS FURES</t>
  </si>
  <si>
    <t>38</t>
  </si>
  <si>
    <t>55581414</t>
  </si>
  <si>
    <t>MICHEL</t>
  </si>
  <si>
    <t>55623556</t>
  </si>
  <si>
    <t>MINOT</t>
  </si>
  <si>
    <t>PHILIPPE</t>
  </si>
  <si>
    <t>55589537</t>
  </si>
  <si>
    <t>HALUPKA</t>
  </si>
  <si>
    <t>FREDERIC</t>
  </si>
  <si>
    <t>TEAM DES DOMBES</t>
  </si>
  <si>
    <t>55575829</t>
  </si>
  <si>
    <t>TOMASSIN</t>
  </si>
  <si>
    <t>MARC</t>
  </si>
  <si>
    <t>ASL CROTTET</t>
  </si>
  <si>
    <t>299489</t>
  </si>
  <si>
    <t>BUE</t>
  </si>
  <si>
    <t>RENE</t>
  </si>
  <si>
    <t>VELO CLUB SAINT MARCEL</t>
  </si>
  <si>
    <t>71</t>
  </si>
  <si>
    <t>55573927</t>
  </si>
  <si>
    <t>GOUJON</t>
  </si>
  <si>
    <t>MAXIME</t>
  </si>
  <si>
    <t>55581527</t>
  </si>
  <si>
    <t>FERRET</t>
  </si>
  <si>
    <t>PIERRE YVES</t>
  </si>
  <si>
    <t>55601461</t>
  </si>
  <si>
    <t>JUILLARD</t>
  </si>
  <si>
    <t>VC DRUILLAT</t>
  </si>
  <si>
    <t>230688</t>
  </si>
  <si>
    <t>GALLAND</t>
  </si>
  <si>
    <t>FRANCOIS</t>
  </si>
  <si>
    <t>55607965</t>
  </si>
  <si>
    <t>MICHAUD</t>
  </si>
  <si>
    <t>LOUIS</t>
  </si>
  <si>
    <t>UC CULOZ BELLEY</t>
  </si>
  <si>
    <t>365593</t>
  </si>
  <si>
    <t>PRAT</t>
  </si>
  <si>
    <t>MAURICE</t>
  </si>
  <si>
    <t>55715100</t>
  </si>
  <si>
    <t>MARMOND</t>
  </si>
  <si>
    <t>ERIC</t>
  </si>
  <si>
    <t>VC BRIGNAIS</t>
  </si>
  <si>
    <t>-1 LAP</t>
  </si>
  <si>
    <t>373582</t>
  </si>
  <si>
    <t>GABRIEL</t>
  </si>
  <si>
    <t>VC TOURNUS</t>
  </si>
  <si>
    <t>-5 LAP</t>
  </si>
  <si>
    <t>55753790</t>
  </si>
  <si>
    <t>ODDOUX</t>
  </si>
  <si>
    <t>LODUVIC</t>
  </si>
  <si>
    <t>CC CHATONNAY SAINTE ANNE</t>
  </si>
  <si>
    <t>55708140</t>
  </si>
  <si>
    <t>TEYSSIER</t>
  </si>
  <si>
    <t>SEBASTIEN</t>
  </si>
  <si>
    <t>55597693</t>
  </si>
  <si>
    <t>VINCENDON</t>
  </si>
  <si>
    <t>55754548</t>
  </si>
  <si>
    <t>CHOFFEZ</t>
  </si>
  <si>
    <t>EC PIERRE BENITE SAINT GENIS LAVAL</t>
  </si>
  <si>
    <t>228774</t>
  </si>
  <si>
    <t>GARNIER</t>
  </si>
  <si>
    <t>DIDIER</t>
  </si>
  <si>
    <t>240708</t>
  </si>
  <si>
    <t>REIGAZA</t>
  </si>
  <si>
    <t>BRUNO</t>
  </si>
  <si>
    <t>BRISON ST INNOCENT Cyclisme</t>
  </si>
  <si>
    <t>55588040</t>
  </si>
  <si>
    <t>ALVAREZ</t>
  </si>
  <si>
    <t>55668103</t>
  </si>
  <si>
    <t>DAMIEN</t>
  </si>
  <si>
    <t>55599396</t>
  </si>
  <si>
    <t>DARDALHON</t>
  </si>
  <si>
    <t>FABIEN</t>
  </si>
  <si>
    <t>ROUE SPORTIVE MEXIMIEUX</t>
  </si>
  <si>
    <t>55591083</t>
  </si>
  <si>
    <t>COSENZA</t>
  </si>
  <si>
    <t>WALTER</t>
  </si>
  <si>
    <t>139765</t>
  </si>
  <si>
    <t>BALDUCCI</t>
  </si>
  <si>
    <t>ALFRED</t>
  </si>
  <si>
    <t>TEAM SQR</t>
  </si>
  <si>
    <t>74</t>
  </si>
  <si>
    <t>55659270</t>
  </si>
  <si>
    <t>LECOANET</t>
  </si>
  <si>
    <t>FRANCK</t>
  </si>
  <si>
    <t>55582584</t>
  </si>
  <si>
    <t>ROSA</t>
  </si>
  <si>
    <t>JOSE</t>
  </si>
  <si>
    <t>240727</t>
  </si>
  <si>
    <t>LORENZON</t>
  </si>
  <si>
    <t>CYCLO CLUB CHALONNAIS</t>
  </si>
  <si>
    <t>304259</t>
  </si>
  <si>
    <t>NOLLOT</t>
  </si>
  <si>
    <t>MARCEL</t>
  </si>
  <si>
    <t>55600215</t>
  </si>
  <si>
    <t>LAURENT</t>
  </si>
  <si>
    <t>55752072</t>
  </si>
  <si>
    <t>LOMBARD</t>
  </si>
  <si>
    <t>LEO</t>
  </si>
  <si>
    <t>227069</t>
  </si>
  <si>
    <t>BAILLY</t>
  </si>
  <si>
    <t>55584731</t>
  </si>
  <si>
    <t>DEMAGNY</t>
  </si>
  <si>
    <t>NICOLAS</t>
  </si>
  <si>
    <t>536808</t>
  </si>
  <si>
    <t>DEYRAIL</t>
  </si>
  <si>
    <t>JEAN LUC</t>
  </si>
  <si>
    <t>55751172</t>
  </si>
  <si>
    <t>NOTIN</t>
  </si>
  <si>
    <t>SAMUEL</t>
  </si>
  <si>
    <t>ECLA</t>
  </si>
  <si>
    <t>55657026</t>
  </si>
  <si>
    <t>GRAY</t>
  </si>
  <si>
    <t>CYCLO TEAM 69</t>
  </si>
  <si>
    <t>93274159</t>
  </si>
  <si>
    <t>GILLES</t>
  </si>
  <si>
    <t>39</t>
  </si>
  <si>
    <t>55754610</t>
  </si>
  <si>
    <t>PIQUET</t>
  </si>
  <si>
    <t>CHRISTOPHE</t>
  </si>
  <si>
    <t>55605354</t>
  </si>
  <si>
    <t>MOREL</t>
  </si>
  <si>
    <t>YVONIG</t>
  </si>
  <si>
    <t>ECO VILLEURBANNE</t>
  </si>
  <si>
    <t>231253</t>
  </si>
  <si>
    <t>HERRERA</t>
  </si>
  <si>
    <t>55610058</t>
  </si>
  <si>
    <t>BEAULATON</t>
  </si>
  <si>
    <t>55583060</t>
  </si>
  <si>
    <t>JUGNIOT</t>
  </si>
  <si>
    <t>AC FRANCHELEINS</t>
  </si>
  <si>
    <t>93322089</t>
  </si>
  <si>
    <t>CAPELLI</t>
  </si>
  <si>
    <t>PATRICK</t>
  </si>
  <si>
    <t>C.C.GIERES</t>
  </si>
  <si>
    <t>432907</t>
  </si>
  <si>
    <t>CHABANON</t>
  </si>
  <si>
    <t>ALAIN</t>
  </si>
  <si>
    <t>55720543</t>
  </si>
  <si>
    <t>GABRILLARGUES</t>
  </si>
  <si>
    <t>SYLVAIN</t>
  </si>
  <si>
    <t>SAINT DENIS CYCLISTE</t>
  </si>
  <si>
    <t>55556220</t>
  </si>
  <si>
    <t>BELLUT</t>
  </si>
  <si>
    <t>226765</t>
  </si>
  <si>
    <t>LAMBERT</t>
  </si>
  <si>
    <t>A S LOISIRS HAUTEVILLOIS</t>
  </si>
  <si>
    <t>21</t>
  </si>
  <si>
    <t>144309</t>
  </si>
  <si>
    <t>EDDY</t>
  </si>
  <si>
    <t>55575813</t>
  </si>
  <si>
    <t>CAUTY</t>
  </si>
  <si>
    <t>55660914</t>
  </si>
  <si>
    <t>DEMARCQ</t>
  </si>
  <si>
    <t>-3 LAP</t>
  </si>
  <si>
    <t>55652579</t>
  </si>
  <si>
    <t>BOCQUIN</t>
  </si>
  <si>
    <t>PIERRE</t>
  </si>
  <si>
    <t>55708531</t>
  </si>
  <si>
    <t>CONSTANT</t>
  </si>
  <si>
    <t>JEROME</t>
  </si>
  <si>
    <t>-10 LAP</t>
  </si>
  <si>
    <t>55719706</t>
  </si>
  <si>
    <t>MAITRE</t>
  </si>
  <si>
    <t>JULIEN</t>
  </si>
  <si>
    <t>55709096</t>
  </si>
  <si>
    <t>MOUSSIER</t>
  </si>
  <si>
    <t>ARNAUD</t>
  </si>
  <si>
    <t>55601060</t>
  </si>
  <si>
    <t>55654125</t>
  </si>
  <si>
    <t>SIMON</t>
  </si>
  <si>
    <t>CEDRIC</t>
  </si>
  <si>
    <t>CLUB VIENNOIS D'ANIMATION CYCLISTE</t>
  </si>
  <si>
    <t>143601</t>
  </si>
  <si>
    <t>SIBILLE</t>
  </si>
  <si>
    <t>JEAN MICHEL</t>
  </si>
  <si>
    <t>U.C. du FOREZ 42</t>
  </si>
  <si>
    <t>42</t>
  </si>
  <si>
    <t>429345</t>
  </si>
  <si>
    <t>OLIVIER</t>
  </si>
  <si>
    <t>Vélo Club TOURNUS</t>
  </si>
  <si>
    <t>55475548</t>
  </si>
  <si>
    <t>ROBERT</t>
  </si>
  <si>
    <t>MATHIEU</t>
  </si>
  <si>
    <t>TEAM CYCLISTE TOUSSIEU</t>
  </si>
  <si>
    <t>55588028</t>
  </si>
  <si>
    <t>ROGNARD</t>
  </si>
  <si>
    <t>MICHAEL</t>
  </si>
  <si>
    <t>55594463</t>
  </si>
  <si>
    <t>SEVE</t>
  </si>
  <si>
    <t>524703</t>
  </si>
  <si>
    <t>GLEIZAL</t>
  </si>
  <si>
    <t>FLORENT</t>
  </si>
  <si>
    <t>55576987</t>
  </si>
  <si>
    <t>CHIRAT</t>
  </si>
  <si>
    <t>GILBERT</t>
  </si>
  <si>
    <t>55488619</t>
  </si>
  <si>
    <t>DIMITRI</t>
  </si>
  <si>
    <t>55661019</t>
  </si>
  <si>
    <t>GARIN</t>
  </si>
  <si>
    <t>CLEMENT</t>
  </si>
  <si>
    <t>ASOS SAINT GALMIER</t>
  </si>
  <si>
    <t>239265</t>
  </si>
  <si>
    <t>PERRUSSET</t>
  </si>
  <si>
    <t>MICKAEL</t>
  </si>
  <si>
    <t>93276217</t>
  </si>
  <si>
    <t>LETREGUILLY</t>
  </si>
  <si>
    <t>VICTOR</t>
  </si>
  <si>
    <t>FONTANIL CYCLISME</t>
  </si>
  <si>
    <t>41380420083</t>
  </si>
  <si>
    <t>MASSON</t>
  </si>
  <si>
    <t>JEAN BERNARD</t>
  </si>
  <si>
    <t>ETOILE CYCLISTE ST CLAIROISE</t>
  </si>
  <si>
    <t>FFC</t>
  </si>
  <si>
    <t>538873</t>
  </si>
  <si>
    <t>BORDIEC</t>
  </si>
  <si>
    <t>LIONEL</t>
  </si>
  <si>
    <t>AS BERTHELOT MERMOZ</t>
  </si>
  <si>
    <t>427394</t>
  </si>
  <si>
    <t>PERI</t>
  </si>
  <si>
    <t>55752988</t>
  </si>
  <si>
    <t>JANIN</t>
  </si>
  <si>
    <t>55721582</t>
  </si>
  <si>
    <t>VALD</t>
  </si>
  <si>
    <t>41690340030</t>
  </si>
  <si>
    <t>SERTHELON</t>
  </si>
  <si>
    <t>V.C. VILLEFRANCHE BEAUJOLAIS</t>
  </si>
  <si>
    <t>55578640</t>
  </si>
  <si>
    <t>RAVIER</t>
  </si>
  <si>
    <t>236657</t>
  </si>
  <si>
    <t>AUGAY</t>
  </si>
  <si>
    <t>E.S CHAUFFAILLES CYCLISME</t>
  </si>
  <si>
    <t>55639637</t>
  </si>
  <si>
    <t>ANDREA</t>
  </si>
  <si>
    <t>440098</t>
  </si>
  <si>
    <t>DIVAY</t>
  </si>
  <si>
    <t>55477142</t>
  </si>
  <si>
    <t>DUSSABLY</t>
  </si>
  <si>
    <t>STEPHANE</t>
  </si>
  <si>
    <t>237834</t>
  </si>
  <si>
    <t>COLANTONIO</t>
  </si>
  <si>
    <t>423065</t>
  </si>
  <si>
    <t>SENDRON</t>
  </si>
  <si>
    <t>FREDERICK</t>
  </si>
  <si>
    <t>431782</t>
  </si>
  <si>
    <t>HUOT</t>
  </si>
  <si>
    <t>VINCENT</t>
  </si>
  <si>
    <t>ASPTT CHALON</t>
  </si>
  <si>
    <t>541898</t>
  </si>
  <si>
    <t>BOGAERT</t>
  </si>
  <si>
    <t>55598199</t>
  </si>
  <si>
    <t>MORAIS</t>
  </si>
  <si>
    <t>55589548</t>
  </si>
  <si>
    <t>DULONG</t>
  </si>
  <si>
    <t>55708148</t>
  </si>
  <si>
    <t>MOROS</t>
  </si>
  <si>
    <t>525114</t>
  </si>
  <si>
    <t>BORDAZ</t>
  </si>
  <si>
    <t>JEAN CLAUDE</t>
  </si>
  <si>
    <t>55598083</t>
  </si>
  <si>
    <t>BOUVIER</t>
  </si>
  <si>
    <t>159839</t>
  </si>
  <si>
    <t>TRUYE</t>
  </si>
  <si>
    <t>485918</t>
  </si>
  <si>
    <t>425435</t>
  </si>
  <si>
    <t>DUCREUX</t>
  </si>
  <si>
    <t>A.C. TARARE/POPEY</t>
  </si>
  <si>
    <t>93307213</t>
  </si>
  <si>
    <t>DEL REY</t>
  </si>
  <si>
    <t>55539906</t>
  </si>
  <si>
    <t>MARCONNET</t>
  </si>
  <si>
    <t>PATRICE</t>
  </si>
  <si>
    <t>AC LYON VAISE</t>
  </si>
  <si>
    <t>55485272</t>
  </si>
  <si>
    <t>DELORME</t>
  </si>
  <si>
    <t>CYRIL</t>
  </si>
  <si>
    <t>55711922</t>
  </si>
  <si>
    <t>POLLOCE</t>
  </si>
  <si>
    <t>JOHANN</t>
  </si>
  <si>
    <t>55579535</t>
  </si>
  <si>
    <t>493356</t>
  </si>
  <si>
    <t>55757279</t>
  </si>
  <si>
    <t>MORNET</t>
  </si>
  <si>
    <t>359137</t>
  </si>
  <si>
    <t>DEHURTEVENT</t>
  </si>
  <si>
    <t>55631421</t>
  </si>
  <si>
    <t>LANARD</t>
  </si>
  <si>
    <t>55586501</t>
  </si>
  <si>
    <t>DELEERSNYDER</t>
  </si>
  <si>
    <t>93276218</t>
  </si>
  <si>
    <t>RICAU</t>
  </si>
  <si>
    <t>CHARLES</t>
  </si>
  <si>
    <t>436630</t>
  </si>
  <si>
    <t>TRIBOULET</t>
  </si>
  <si>
    <t>REMY</t>
  </si>
  <si>
    <t>55550766</t>
  </si>
  <si>
    <t>HENNI</t>
  </si>
  <si>
    <t>MOHAMED</t>
  </si>
  <si>
    <t>GRANGES GRUPETTO</t>
  </si>
  <si>
    <t>55600209</t>
  </si>
  <si>
    <t>GUILLOT</t>
  </si>
  <si>
    <t>55577208</t>
  </si>
  <si>
    <t>55607635</t>
  </si>
  <si>
    <t>HENRY</t>
  </si>
  <si>
    <t>41380030229</t>
  </si>
  <si>
    <t>PARROT</t>
  </si>
  <si>
    <t>YVES</t>
  </si>
  <si>
    <t>UC VOIRON</t>
  </si>
  <si>
    <t>55637118</t>
  </si>
  <si>
    <t>232925</t>
  </si>
  <si>
    <t>FICHEUX</t>
  </si>
  <si>
    <t>VELO TEAM VIENNE</t>
  </si>
  <si>
    <t>55753717</t>
  </si>
  <si>
    <t>LAVET</t>
  </si>
  <si>
    <t>55535508</t>
  </si>
  <si>
    <t>LAUZEILLE</t>
  </si>
  <si>
    <t>VC FRANCHEVILLE</t>
  </si>
  <si>
    <t>55557167</t>
  </si>
  <si>
    <t>FIOGER</t>
  </si>
  <si>
    <t>FABRICE</t>
  </si>
  <si>
    <t>55584709</t>
  </si>
  <si>
    <t>CARVALHO</t>
  </si>
  <si>
    <t>ALEXIS</t>
  </si>
  <si>
    <t>55601357</t>
  </si>
  <si>
    <t>JUREK</t>
  </si>
  <si>
    <t>ALEXANDRE</t>
  </si>
  <si>
    <t>TROLL SPORT CYCLO</t>
  </si>
  <si>
    <t>55546839</t>
  </si>
  <si>
    <t>CARREIRA</t>
  </si>
  <si>
    <t>356490</t>
  </si>
  <si>
    <t>PAILLISSE</t>
  </si>
  <si>
    <t>55596424</t>
  </si>
  <si>
    <t>SIGUENZA</t>
  </si>
  <si>
    <t>BERNARD</t>
  </si>
  <si>
    <t>55599241</t>
  </si>
  <si>
    <t>BALLAND</t>
  </si>
  <si>
    <t>55758084</t>
  </si>
  <si>
    <t>THOMAS</t>
  </si>
  <si>
    <t>JOSSIAN</t>
  </si>
  <si>
    <t>55708142</t>
  </si>
  <si>
    <t>NEYRAND</t>
  </si>
  <si>
    <t>PAUL</t>
  </si>
  <si>
    <t>55599442</t>
  </si>
  <si>
    <t>CHARLOT</t>
  </si>
  <si>
    <t>55550414</t>
  </si>
  <si>
    <t>DESRAYAUD</t>
  </si>
  <si>
    <t>55753716</t>
  </si>
  <si>
    <t>OSWALD</t>
  </si>
  <si>
    <t>241289</t>
  </si>
  <si>
    <t>LEMOINE</t>
  </si>
  <si>
    <t>521140</t>
  </si>
  <si>
    <t>MELVIN</t>
  </si>
  <si>
    <t>55556233</t>
  </si>
  <si>
    <t>CLOZEL</t>
  </si>
  <si>
    <t>ES JONAGEOIS CYCLO</t>
  </si>
  <si>
    <t>55756166</t>
  </si>
  <si>
    <t>BEGASSAT</t>
  </si>
  <si>
    <t>396236</t>
  </si>
  <si>
    <t>DE VERTEUIL</t>
  </si>
  <si>
    <t>JEAN MARC</t>
  </si>
  <si>
    <t>55756168</t>
  </si>
  <si>
    <t>BOUCHET</t>
  </si>
  <si>
    <t>55584259</t>
  </si>
  <si>
    <t>55584473</t>
  </si>
  <si>
    <t>CURT</t>
  </si>
  <si>
    <t>417699</t>
  </si>
  <si>
    <t>55602817</t>
  </si>
  <si>
    <t>VIAL</t>
  </si>
  <si>
    <t>THIERRY</t>
  </si>
  <si>
    <t>363393</t>
  </si>
  <si>
    <t>LEVITE</t>
  </si>
  <si>
    <t>55589542</t>
  </si>
  <si>
    <t>CARPENTIER</t>
  </si>
  <si>
    <t>55711545</t>
  </si>
  <si>
    <t>GUEGUEN</t>
  </si>
  <si>
    <t>RUDY</t>
  </si>
  <si>
    <t>237840</t>
  </si>
  <si>
    <t>FOREL</t>
  </si>
  <si>
    <t>55600437</t>
  </si>
  <si>
    <t>CORDONNIER</t>
  </si>
  <si>
    <t>CHRISTIAN</t>
  </si>
  <si>
    <t>ESPOIR CYCLISTE PAYS DU GIER</t>
  </si>
  <si>
    <t>236733</t>
  </si>
  <si>
    <t>BOUCAUD</t>
  </si>
  <si>
    <t>COURS LA VILLE CYCLISTE</t>
  </si>
  <si>
    <t>55606885</t>
  </si>
  <si>
    <t>BOULON</t>
  </si>
  <si>
    <t>CC CHATILLONNAIS</t>
  </si>
  <si>
    <t>5475313</t>
  </si>
  <si>
    <t>BLANCHOZ</t>
  </si>
  <si>
    <t>JEAN PHILIPPE</t>
  </si>
  <si>
    <t>55597575</t>
  </si>
  <si>
    <t>CHANAVAT</t>
  </si>
  <si>
    <t>55710822</t>
  </si>
  <si>
    <t>CALDAS VIEIRA</t>
  </si>
  <si>
    <t>213462</t>
  </si>
  <si>
    <t>GROS</t>
  </si>
  <si>
    <t>TEAM SPORT CHALLENGE</t>
  </si>
  <si>
    <t>235230</t>
  </si>
  <si>
    <t>SUBRIN</t>
  </si>
  <si>
    <t>YVAN</t>
  </si>
  <si>
    <t>250254</t>
  </si>
  <si>
    <t>GOURGIN</t>
  </si>
  <si>
    <t>VELO CLUB CHAROLLAIS</t>
  </si>
  <si>
    <t>440097</t>
  </si>
  <si>
    <t>PEDRO</t>
  </si>
  <si>
    <t>DUARTE</t>
  </si>
  <si>
    <t>250880</t>
  </si>
  <si>
    <t>DEGUEURCE</t>
  </si>
  <si>
    <t>PASCAL</t>
  </si>
  <si>
    <t>55602754</t>
  </si>
  <si>
    <t>BROE</t>
  </si>
  <si>
    <t>55600890</t>
  </si>
  <si>
    <t>GAGNOUX</t>
  </si>
  <si>
    <t>EMMANUEL</t>
  </si>
  <si>
    <t>55600210</t>
  </si>
  <si>
    <t>BOISTEAU</t>
  </si>
  <si>
    <t>55713373</t>
  </si>
  <si>
    <t>PICCINALI</t>
  </si>
  <si>
    <t>ECAM</t>
  </si>
  <si>
    <t>-2 LAP</t>
  </si>
  <si>
    <t>55558467</t>
  </si>
  <si>
    <t>TORDI</t>
  </si>
  <si>
    <t>-4 LAP</t>
  </si>
  <si>
    <t>55574944</t>
  </si>
  <si>
    <t>BONHOMME</t>
  </si>
  <si>
    <t>139417</t>
  </si>
  <si>
    <t>JEAN CHRISTOPHE</t>
  </si>
  <si>
    <t>-8 LAP</t>
  </si>
  <si>
    <t>55484226</t>
  </si>
  <si>
    <t>MASA</t>
  </si>
  <si>
    <t>VC LOUHANNAIS</t>
  </si>
  <si>
    <t>-9 LAP</t>
  </si>
  <si>
    <t>55717300</t>
  </si>
  <si>
    <t>KILMAN</t>
  </si>
  <si>
    <t>ANTHONY</t>
  </si>
  <si>
    <t>55483907</t>
  </si>
  <si>
    <t>PAGE</t>
  </si>
  <si>
    <t>ANDRE</t>
  </si>
  <si>
    <t>1h53'25"</t>
  </si>
  <si>
    <t>à 3"</t>
  </si>
  <si>
    <t>à 3'03"</t>
  </si>
  <si>
    <t>à 5'55"</t>
  </si>
  <si>
    <t>à 47"</t>
  </si>
  <si>
    <t>mt</t>
  </si>
  <si>
    <t>1h44'29"</t>
  </si>
  <si>
    <t>à 12'02"</t>
  </si>
  <si>
    <t>1h37'51"</t>
  </si>
  <si>
    <t>à 14"</t>
  </si>
  <si>
    <t>à 6'25"</t>
  </si>
  <si>
    <t>à 55"</t>
  </si>
  <si>
    <t>1h01'44"</t>
  </si>
  <si>
    <t>à 50"</t>
  </si>
  <si>
    <t>1h23'52"</t>
  </si>
  <si>
    <t>1h23'57"</t>
  </si>
  <si>
    <t>46'33"07</t>
  </si>
  <si>
    <t>46'24"17</t>
  </si>
  <si>
    <t>à 11'16"</t>
  </si>
  <si>
    <t>à 17'12"</t>
  </si>
  <si>
    <t>PERUSSET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</si>
</sst>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4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3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21" fontId="6" fillId="5" borderId="35" xfId="0" applyNumberFormat="1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46" fontId="6" fillId="7" borderId="44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4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left" vertical="center"/>
    </xf>
    <xf numFmtId="0" fontId="6" fillId="5" borderId="3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21" fontId="6" fillId="7" borderId="43" xfId="0" applyNumberFormat="1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71" xfId="0" applyFont="1" applyFill="1" applyBorder="1" applyAlignment="1">
      <alignment vertical="center"/>
    </xf>
    <xf numFmtId="0" fontId="8" fillId="7" borderId="78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3" xfId="0" applyFont="1" applyFill="1" applyBorder="1" applyAlignment="1">
      <alignment vertical="center"/>
    </xf>
    <xf numFmtId="0" fontId="8" fillId="11" borderId="30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80" xfId="0" applyFont="1" applyFill="1" applyBorder="1" applyAlignment="1">
      <alignment horizontal="left" vertical="center"/>
    </xf>
    <xf numFmtId="0" fontId="6" fillId="0" borderId="81" xfId="0" applyFont="1" applyFill="1" applyBorder="1" applyAlignment="1">
      <alignment horizontal="center" vertical="center"/>
    </xf>
    <xf numFmtId="21" fontId="6" fillId="7" borderId="57" xfId="0" applyNumberFormat="1" applyFont="1" applyFill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3" xfId="0" applyFont="1" applyFill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73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6" fillId="7" borderId="86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6" fillId="0" borderId="87" xfId="0" applyFont="1" applyFill="1" applyBorder="1" applyAlignment="1">
      <alignment horizontal="left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90" xfId="0" applyFont="1" applyBorder="1" applyAlignment="1">
      <alignment vertical="center"/>
    </xf>
    <xf numFmtId="0" fontId="27" fillId="0" borderId="0" xfId="0" applyFont="1" applyBorder="1" applyAlignment="1"/>
    <xf numFmtId="0" fontId="25" fillId="0" borderId="93" xfId="0" applyFont="1" applyBorder="1" applyAlignment="1">
      <alignment horizontal="center" vertical="center"/>
    </xf>
    <xf numFmtId="0" fontId="9" fillId="0" borderId="96" xfId="0" applyFont="1" applyBorder="1" applyAlignment="1">
      <alignment vertical="center"/>
    </xf>
    <xf numFmtId="0" fontId="25" fillId="0" borderId="95" xfId="0" applyFont="1" applyBorder="1" applyAlignment="1">
      <alignment vertical="center"/>
    </xf>
    <xf numFmtId="0" fontId="8" fillId="0" borderId="9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91" xfId="0" applyFont="1" applyBorder="1" applyAlignment="1">
      <alignment horizontal="left" vertical="center"/>
    </xf>
    <xf numFmtId="0" fontId="6" fillId="0" borderId="91" xfId="0" applyFont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2" xfId="0" applyFont="1" applyFill="1" applyBorder="1" applyAlignment="1">
      <alignment horizontal="left" vertical="center"/>
    </xf>
    <xf numFmtId="0" fontId="6" fillId="0" borderId="103" xfId="0" applyFont="1" applyFill="1" applyBorder="1" applyAlignment="1">
      <alignment horizontal="left" vertical="center"/>
    </xf>
    <xf numFmtId="0" fontId="6" fillId="0" borderId="107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20" fillId="0" borderId="107" xfId="0" applyFont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7" borderId="129" xfId="0" applyFont="1" applyFill="1" applyBorder="1" applyAlignment="1">
      <alignment horizontal="center" vertical="center"/>
    </xf>
    <xf numFmtId="0" fontId="34" fillId="0" borderId="91" xfId="0" applyFont="1" applyBorder="1" applyAlignment="1">
      <alignment vertical="center"/>
    </xf>
    <xf numFmtId="0" fontId="6" fillId="0" borderId="131" xfId="0" applyFont="1" applyFill="1" applyBorder="1" applyAlignment="1">
      <alignment horizontal="left" vertical="center"/>
    </xf>
    <xf numFmtId="0" fontId="6" fillId="0" borderId="130" xfId="0" applyFont="1" applyFill="1" applyBorder="1" applyAlignment="1">
      <alignment horizontal="left" vertical="center"/>
    </xf>
    <xf numFmtId="0" fontId="6" fillId="0" borderId="132" xfId="0" applyFont="1" applyBorder="1" applyAlignment="1">
      <alignment horizontal="center" vertical="center"/>
    </xf>
    <xf numFmtId="49" fontId="6" fillId="0" borderId="133" xfId="0" applyNumberFormat="1" applyFont="1" applyBorder="1" applyAlignment="1">
      <alignment horizontal="center" vertical="center"/>
    </xf>
    <xf numFmtId="0" fontId="6" fillId="7" borderId="134" xfId="0" applyFont="1" applyFill="1" applyBorder="1" applyAlignment="1">
      <alignment horizontal="center" vertical="center"/>
    </xf>
    <xf numFmtId="0" fontId="6" fillId="2" borderId="135" xfId="0" applyFont="1" applyFill="1" applyBorder="1" applyAlignment="1">
      <alignment horizontal="center" vertical="center"/>
    </xf>
    <xf numFmtId="0" fontId="6" fillId="0" borderId="132" xfId="0" applyFont="1" applyFill="1" applyBorder="1" applyAlignment="1">
      <alignment horizontal="left" vertical="center"/>
    </xf>
    <xf numFmtId="0" fontId="6" fillId="0" borderId="132" xfId="0" applyFont="1" applyFill="1" applyBorder="1" applyAlignment="1">
      <alignment horizontal="center" vertical="center"/>
    </xf>
    <xf numFmtId="0" fontId="6" fillId="7" borderId="136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left" vertical="center"/>
    </xf>
    <xf numFmtId="0" fontId="6" fillId="0" borderId="137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/>
    </xf>
    <xf numFmtId="0" fontId="6" fillId="0" borderId="132" xfId="0" applyFont="1" applyBorder="1" applyAlignment="1">
      <alignment horizontal="left" vertical="center"/>
    </xf>
    <xf numFmtId="0" fontId="6" fillId="0" borderId="117" xfId="0" applyFont="1" applyFill="1" applyBorder="1" applyAlignment="1">
      <alignment horizontal="center" vertical="center"/>
    </xf>
    <xf numFmtId="0" fontId="6" fillId="7" borderId="143" xfId="0" applyFont="1" applyFill="1" applyBorder="1" applyAlignment="1">
      <alignment horizontal="center" vertical="center"/>
    </xf>
    <xf numFmtId="0" fontId="6" fillId="0" borderId="142" xfId="0" applyFont="1" applyFill="1" applyBorder="1" applyAlignment="1">
      <alignment horizontal="left" vertical="center"/>
    </xf>
    <xf numFmtId="0" fontId="6" fillId="0" borderId="144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14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6" fillId="0" borderId="151" xfId="0" applyFont="1" applyFill="1" applyBorder="1" applyAlignment="1">
      <alignment horizontal="center" vertical="center"/>
    </xf>
    <xf numFmtId="21" fontId="6" fillId="5" borderId="152" xfId="0" applyNumberFormat="1" applyFont="1" applyFill="1" applyBorder="1" applyAlignment="1">
      <alignment horizontal="center" vertical="center"/>
    </xf>
    <xf numFmtId="0" fontId="6" fillId="5" borderId="148" xfId="0" applyFont="1" applyFill="1" applyBorder="1" applyAlignment="1">
      <alignment horizontal="center" vertical="center"/>
    </xf>
    <xf numFmtId="0" fontId="6" fillId="6" borderId="149" xfId="0" applyFont="1" applyFill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/>
    </xf>
    <xf numFmtId="0" fontId="6" fillId="5" borderId="154" xfId="0" applyFont="1" applyFill="1" applyBorder="1" applyAlignment="1">
      <alignment horizontal="center" vertical="center"/>
    </xf>
    <xf numFmtId="0" fontId="6" fillId="6" borderId="150" xfId="0" applyFont="1" applyFill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0" fontId="6" fillId="5" borderId="156" xfId="0" applyFont="1" applyFill="1" applyBorder="1" applyAlignment="1">
      <alignment horizontal="center" vertical="center"/>
    </xf>
    <xf numFmtId="0" fontId="8" fillId="9" borderId="157" xfId="0" applyFont="1" applyFill="1" applyBorder="1" applyAlignment="1">
      <alignment vertical="center"/>
    </xf>
    <xf numFmtId="0" fontId="6" fillId="5" borderId="158" xfId="0" applyFont="1" applyFill="1" applyBorder="1" applyAlignment="1">
      <alignment horizontal="center" vertical="center"/>
    </xf>
    <xf numFmtId="49" fontId="6" fillId="0" borderId="151" xfId="0" applyNumberFormat="1" applyFont="1" applyBorder="1" applyAlignment="1">
      <alignment horizontal="center" vertical="center"/>
    </xf>
    <xf numFmtId="0" fontId="6" fillId="0" borderId="159" xfId="0" applyFont="1" applyFill="1" applyBorder="1" applyAlignment="1">
      <alignment horizontal="center" vertical="center"/>
    </xf>
    <xf numFmtId="0" fontId="6" fillId="0" borderId="160" xfId="0" applyFont="1" applyFill="1" applyBorder="1" applyAlignment="1">
      <alignment horizontal="center" vertical="center"/>
    </xf>
    <xf numFmtId="0" fontId="6" fillId="7" borderId="160" xfId="0" applyFont="1" applyFill="1" applyBorder="1" applyAlignment="1">
      <alignment horizontal="center" vertical="center"/>
    </xf>
    <xf numFmtId="0" fontId="6" fillId="0" borderId="161" xfId="0" applyFont="1" applyBorder="1" applyAlignment="1">
      <alignment horizontal="center" vertical="center"/>
    </xf>
    <xf numFmtId="0" fontId="6" fillId="0" borderId="162" xfId="0" applyFont="1" applyFill="1" applyBorder="1" applyAlignment="1">
      <alignment horizontal="center" vertical="center"/>
    </xf>
    <xf numFmtId="0" fontId="6" fillId="7" borderId="163" xfId="0" applyFont="1" applyFill="1" applyBorder="1" applyAlignment="1">
      <alignment horizontal="center" vertical="center"/>
    </xf>
    <xf numFmtId="0" fontId="6" fillId="0" borderId="159" xfId="0" applyFont="1" applyBorder="1" applyAlignment="1">
      <alignment horizontal="left" vertical="center"/>
    </xf>
    <xf numFmtId="0" fontId="6" fillId="0" borderId="165" xfId="0" applyFont="1" applyBorder="1" applyAlignment="1">
      <alignment horizontal="left" vertical="center"/>
    </xf>
    <xf numFmtId="0" fontId="26" fillId="0" borderId="166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72" xfId="0" applyFont="1" applyBorder="1" applyAlignment="1">
      <alignment horizontal="left" vertical="center"/>
    </xf>
    <xf numFmtId="0" fontId="34" fillId="0" borderId="173" xfId="0" applyFont="1" applyBorder="1" applyAlignment="1">
      <alignment vertical="center"/>
    </xf>
    <xf numFmtId="0" fontId="34" fillId="0" borderId="173" xfId="0" applyFont="1" applyBorder="1" applyAlignment="1">
      <alignment horizontal="center" vertical="center"/>
    </xf>
    <xf numFmtId="0" fontId="8" fillId="0" borderId="172" xfId="0" applyFont="1" applyBorder="1" applyAlignment="1">
      <alignment vertical="center"/>
    </xf>
    <xf numFmtId="0" fontId="8" fillId="0" borderId="174" xfId="0" applyFont="1" applyBorder="1" applyAlignment="1">
      <alignment vertical="center"/>
    </xf>
    <xf numFmtId="0" fontId="34" fillId="0" borderId="177" xfId="0" applyFont="1" applyBorder="1" applyAlignment="1">
      <alignment vertical="center"/>
    </xf>
    <xf numFmtId="0" fontId="8" fillId="0" borderId="179" xfId="0" applyFont="1" applyBorder="1" applyAlignment="1">
      <alignment horizontal="left" vertical="center"/>
    </xf>
    <xf numFmtId="0" fontId="8" fillId="0" borderId="174" xfId="0" applyFont="1" applyBorder="1" applyAlignment="1">
      <alignment horizontal="left" vertical="center"/>
    </xf>
    <xf numFmtId="0" fontId="8" fillId="0" borderId="177" xfId="0" applyFont="1" applyBorder="1" applyAlignment="1">
      <alignment vertical="center"/>
    </xf>
    <xf numFmtId="0" fontId="8" fillId="0" borderId="179" xfId="0" applyFont="1" applyBorder="1" applyAlignment="1">
      <alignment vertical="center"/>
    </xf>
    <xf numFmtId="0" fontId="34" fillId="0" borderId="180" xfId="0" applyFont="1" applyBorder="1" applyAlignment="1">
      <alignment vertical="center"/>
    </xf>
    <xf numFmtId="0" fontId="6" fillId="0" borderId="182" xfId="0" applyFont="1" applyBorder="1" applyAlignment="1">
      <alignment vertical="center"/>
    </xf>
    <xf numFmtId="0" fontId="25" fillId="0" borderId="18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6" fillId="0" borderId="167" xfId="0" applyFont="1" applyBorder="1" applyAlignment="1">
      <alignment vertical="center"/>
    </xf>
    <xf numFmtId="0" fontId="34" fillId="0" borderId="175" xfId="0" applyFont="1" applyBorder="1" applyAlignment="1">
      <alignment vertical="center"/>
    </xf>
    <xf numFmtId="0" fontId="35" fillId="0" borderId="170" xfId="0" applyFont="1" applyBorder="1" applyAlignment="1">
      <alignment horizontal="center" vertical="center"/>
    </xf>
    <xf numFmtId="0" fontId="34" fillId="0" borderId="92" xfId="0" applyFont="1" applyBorder="1" applyAlignment="1">
      <alignment horizontal="left" vertical="center"/>
    </xf>
    <xf numFmtId="0" fontId="34" fillId="0" borderId="140" xfId="0" applyFont="1" applyBorder="1" applyAlignment="1">
      <alignment horizontal="left" vertical="center"/>
    </xf>
    <xf numFmtId="0" fontId="34" fillId="0" borderId="175" xfId="0" applyFont="1" applyBorder="1" applyAlignment="1">
      <alignment horizontal="left" vertical="center"/>
    </xf>
    <xf numFmtId="0" fontId="9" fillId="0" borderId="184" xfId="0" applyFont="1" applyBorder="1" applyAlignment="1">
      <alignment horizontal="left" vertical="center"/>
    </xf>
    <xf numFmtId="0" fontId="9" fillId="0" borderId="89" xfId="0" applyFont="1" applyBorder="1" applyAlignment="1">
      <alignment horizontal="left" vertical="center"/>
    </xf>
    <xf numFmtId="0" fontId="6" fillId="0" borderId="185" xfId="0" applyFont="1" applyBorder="1" applyAlignment="1">
      <alignment horizontal="center" vertical="center"/>
    </xf>
    <xf numFmtId="0" fontId="6" fillId="0" borderId="186" xfId="0" applyFont="1" applyBorder="1" applyAlignment="1">
      <alignment vertical="center"/>
    </xf>
    <xf numFmtId="0" fontId="6" fillId="0" borderId="186" xfId="0" applyFont="1" applyBorder="1" applyAlignment="1">
      <alignment horizontal="center" vertical="center"/>
    </xf>
    <xf numFmtId="0" fontId="6" fillId="0" borderId="186" xfId="0" applyFont="1" applyFill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0" fontId="6" fillId="0" borderId="186" xfId="0" applyFont="1" applyBorder="1" applyAlignment="1">
      <alignment horizontal="left" vertical="center"/>
    </xf>
    <xf numFmtId="0" fontId="6" fillId="0" borderId="187" xfId="0" applyFont="1" applyBorder="1" applyAlignment="1">
      <alignment horizontal="center" vertical="center"/>
    </xf>
    <xf numFmtId="49" fontId="6" fillId="0" borderId="187" xfId="0" applyNumberFormat="1" applyFont="1" applyBorder="1" applyAlignment="1">
      <alignment horizontal="center" vertical="center"/>
    </xf>
    <xf numFmtId="46" fontId="6" fillId="7" borderId="188" xfId="0" applyNumberFormat="1" applyFont="1" applyFill="1" applyBorder="1" applyAlignment="1">
      <alignment horizontal="center" vertical="center"/>
    </xf>
    <xf numFmtId="0" fontId="6" fillId="0" borderId="189" xfId="0" applyFont="1" applyBorder="1" applyAlignment="1">
      <alignment horizontal="center" vertical="center"/>
    </xf>
    <xf numFmtId="0" fontId="6" fillId="0" borderId="187" xfId="0" applyFont="1" applyBorder="1" applyAlignment="1">
      <alignment horizontal="left" vertical="center"/>
    </xf>
    <xf numFmtId="46" fontId="6" fillId="7" borderId="190" xfId="0" applyNumberFormat="1" applyFont="1" applyFill="1" applyBorder="1" applyAlignment="1">
      <alignment horizontal="center" vertical="center"/>
    </xf>
    <xf numFmtId="0" fontId="6" fillId="0" borderId="192" xfId="0" applyFont="1" applyBorder="1" applyAlignment="1">
      <alignment horizontal="center" vertical="center"/>
    </xf>
    <xf numFmtId="0" fontId="6" fillId="0" borderId="193" xfId="0" applyFont="1" applyBorder="1" applyAlignment="1">
      <alignment horizontal="center" vertical="center"/>
    </xf>
    <xf numFmtId="0" fontId="6" fillId="0" borderId="191" xfId="0" applyFont="1" applyBorder="1" applyAlignment="1">
      <alignment horizontal="center" vertical="center"/>
    </xf>
    <xf numFmtId="0" fontId="6" fillId="0" borderId="188" xfId="0" applyFont="1" applyFill="1" applyBorder="1" applyAlignment="1">
      <alignment horizontal="center" vertical="center"/>
    </xf>
    <xf numFmtId="0" fontId="6" fillId="8" borderId="195" xfId="0" applyFont="1" applyFill="1" applyBorder="1" applyAlignment="1">
      <alignment horizontal="center" vertical="center" wrapText="1"/>
    </xf>
    <xf numFmtId="0" fontId="6" fillId="8" borderId="196" xfId="0" applyFont="1" applyFill="1" applyBorder="1" applyAlignment="1">
      <alignment horizontal="center" vertical="center" wrapText="1"/>
    </xf>
    <xf numFmtId="46" fontId="6" fillId="0" borderId="194" xfId="0" applyNumberFormat="1" applyFont="1" applyFill="1" applyBorder="1" applyAlignment="1">
      <alignment horizontal="center" vertical="center"/>
    </xf>
    <xf numFmtId="0" fontId="6" fillId="6" borderId="206" xfId="0" applyFont="1" applyFill="1" applyBorder="1" applyAlignment="1">
      <alignment horizontal="center" vertical="center"/>
    </xf>
    <xf numFmtId="0" fontId="6" fillId="6" borderId="200" xfId="0" applyFont="1" applyFill="1" applyBorder="1" applyAlignment="1">
      <alignment horizontal="center" vertical="center"/>
    </xf>
    <xf numFmtId="0" fontId="6" fillId="0" borderId="216" xfId="0" applyFont="1" applyBorder="1" applyAlignment="1">
      <alignment horizontal="center" vertical="center"/>
    </xf>
    <xf numFmtId="0" fontId="6" fillId="0" borderId="224" xfId="0" applyFont="1" applyBorder="1" applyAlignment="1">
      <alignment horizontal="center" vertical="center"/>
    </xf>
    <xf numFmtId="0" fontId="6" fillId="0" borderId="225" xfId="0" applyFont="1" applyBorder="1" applyAlignment="1">
      <alignment horizontal="center" vertical="center"/>
    </xf>
    <xf numFmtId="0" fontId="6" fillId="0" borderId="216" xfId="0" applyFont="1" applyBorder="1" applyAlignment="1">
      <alignment vertical="center"/>
    </xf>
    <xf numFmtId="0" fontId="6" fillId="0" borderId="226" xfId="0" applyFont="1" applyBorder="1" applyAlignment="1">
      <alignment horizontal="center" vertical="center"/>
    </xf>
    <xf numFmtId="0" fontId="6" fillId="0" borderId="216" xfId="0" applyFont="1" applyFill="1" applyBorder="1" applyAlignment="1">
      <alignment horizontal="center" vertical="center"/>
    </xf>
    <xf numFmtId="0" fontId="6" fillId="7" borderId="227" xfId="0" applyFont="1" applyFill="1" applyBorder="1" applyAlignment="1">
      <alignment horizontal="center" vertical="center"/>
    </xf>
    <xf numFmtId="0" fontId="6" fillId="8" borderId="227" xfId="0" applyFont="1" applyFill="1" applyBorder="1" applyAlignment="1">
      <alignment horizontal="center" vertical="center" wrapText="1"/>
    </xf>
    <xf numFmtId="0" fontId="6" fillId="0" borderId="234" xfId="0" applyFont="1" applyBorder="1" applyAlignment="1">
      <alignment horizontal="center" vertical="center"/>
    </xf>
    <xf numFmtId="0" fontId="6" fillId="0" borderId="235" xfId="0" applyFont="1" applyBorder="1" applyAlignment="1">
      <alignment horizontal="left" vertical="center"/>
    </xf>
    <xf numFmtId="0" fontId="6" fillId="0" borderId="235" xfId="0" applyFont="1" applyBorder="1" applyAlignment="1">
      <alignment horizontal="center" vertical="center"/>
    </xf>
    <xf numFmtId="49" fontId="6" fillId="0" borderId="235" xfId="0" applyNumberFormat="1" applyFont="1" applyBorder="1" applyAlignment="1">
      <alignment horizontal="center" vertical="center"/>
    </xf>
    <xf numFmtId="46" fontId="6" fillId="7" borderId="236" xfId="0" applyNumberFormat="1" applyFont="1" applyFill="1" applyBorder="1" applyAlignment="1">
      <alignment horizontal="center" vertical="center"/>
    </xf>
    <xf numFmtId="0" fontId="6" fillId="0" borderId="215" xfId="0" applyFont="1" applyBorder="1" applyAlignment="1">
      <alignment horizontal="center" vertical="center"/>
    </xf>
    <xf numFmtId="0" fontId="6" fillId="0" borderId="216" xfId="0" applyFont="1" applyBorder="1" applyAlignment="1">
      <alignment horizontal="left" vertical="center"/>
    </xf>
    <xf numFmtId="0" fontId="6" fillId="7" borderId="238" xfId="0" applyFont="1" applyFill="1" applyBorder="1" applyAlignment="1">
      <alignment horizontal="center" vertical="center"/>
    </xf>
    <xf numFmtId="0" fontId="6" fillId="0" borderId="239" xfId="0" applyFont="1" applyFill="1" applyBorder="1" applyAlignment="1">
      <alignment horizontal="center" vertical="center"/>
    </xf>
    <xf numFmtId="0" fontId="41" fillId="0" borderId="242" xfId="0" applyFont="1" applyFill="1" applyBorder="1" applyAlignment="1">
      <alignment horizontal="center" vertical="center"/>
    </xf>
    <xf numFmtId="0" fontId="41" fillId="0" borderId="215" xfId="0" applyFont="1" applyFill="1" applyBorder="1" applyAlignment="1">
      <alignment horizontal="center" vertical="center"/>
    </xf>
    <xf numFmtId="0" fontId="6" fillId="0" borderId="234" xfId="0" applyFont="1" applyFill="1" applyBorder="1" applyAlignment="1">
      <alignment horizontal="center" vertical="center"/>
    </xf>
    <xf numFmtId="0" fontId="6" fillId="0" borderId="249" xfId="0" applyFont="1" applyFill="1" applyBorder="1" applyAlignment="1">
      <alignment horizontal="left" vertical="center"/>
    </xf>
    <xf numFmtId="0" fontId="6" fillId="0" borderId="250" xfId="0" applyFont="1" applyFill="1" applyBorder="1" applyAlignment="1">
      <alignment horizontal="left" vertical="center"/>
    </xf>
    <xf numFmtId="0" fontId="6" fillId="0" borderId="251" xfId="0" applyFont="1" applyBorder="1" applyAlignment="1">
      <alignment horizontal="center" vertical="center"/>
    </xf>
    <xf numFmtId="49" fontId="6" fillId="0" borderId="252" xfId="0" applyNumberFormat="1" applyFont="1" applyBorder="1" applyAlignment="1">
      <alignment horizontal="center" vertical="center"/>
    </xf>
    <xf numFmtId="0" fontId="6" fillId="7" borderId="253" xfId="0" applyFont="1" applyFill="1" applyBorder="1" applyAlignment="1">
      <alignment horizontal="center" vertical="center"/>
    </xf>
    <xf numFmtId="0" fontId="41" fillId="0" borderId="179" xfId="0" applyFont="1" applyFill="1" applyBorder="1" applyAlignment="1">
      <alignment horizontal="center" vertical="center"/>
    </xf>
    <xf numFmtId="0" fontId="9" fillId="0" borderId="237" xfId="0" applyFont="1" applyBorder="1" applyAlignment="1">
      <alignment horizontal="center" vertical="center"/>
    </xf>
    <xf numFmtId="0" fontId="11" fillId="0" borderId="263" xfId="0" applyFont="1" applyBorder="1" applyAlignment="1">
      <alignment horizontal="center" vertical="center"/>
    </xf>
    <xf numFmtId="0" fontId="6" fillId="0" borderId="264" xfId="0" applyFont="1" applyBorder="1" applyAlignment="1">
      <alignment horizontal="left" vertical="center"/>
    </xf>
    <xf numFmtId="0" fontId="6" fillId="0" borderId="264" xfId="0" applyFont="1" applyBorder="1" applyAlignment="1">
      <alignment horizontal="center" vertical="center"/>
    </xf>
    <xf numFmtId="0" fontId="6" fillId="0" borderId="264" xfId="0" applyFont="1" applyBorder="1" applyAlignment="1">
      <alignment vertical="center"/>
    </xf>
    <xf numFmtId="0" fontId="6" fillId="0" borderId="265" xfId="0" applyFont="1" applyBorder="1" applyAlignment="1">
      <alignment horizontal="left" vertical="center"/>
    </xf>
    <xf numFmtId="0" fontId="6" fillId="0" borderId="266" xfId="0" applyFont="1" applyBorder="1" applyAlignment="1">
      <alignment vertical="center"/>
    </xf>
    <xf numFmtId="0" fontId="6" fillId="0" borderId="267" xfId="0" applyFont="1" applyBorder="1" applyAlignment="1">
      <alignment vertical="center"/>
    </xf>
    <xf numFmtId="0" fontId="6" fillId="0" borderId="267" xfId="0" applyFont="1" applyBorder="1" applyAlignment="1">
      <alignment horizontal="center" vertical="center"/>
    </xf>
    <xf numFmtId="0" fontId="6" fillId="0" borderId="264" xfId="0" applyFont="1" applyFill="1" applyBorder="1" applyAlignment="1">
      <alignment horizontal="left" vertical="center"/>
    </xf>
    <xf numFmtId="0" fontId="6" fillId="0" borderId="264" xfId="0" applyFont="1" applyFill="1" applyBorder="1" applyAlignment="1">
      <alignment horizontal="center" vertical="center"/>
    </xf>
    <xf numFmtId="0" fontId="6" fillId="0" borderId="268" xfId="0" applyFont="1" applyFill="1" applyBorder="1" applyAlignment="1">
      <alignment horizontal="left" vertical="center"/>
    </xf>
    <xf numFmtId="0" fontId="6" fillId="0" borderId="265" xfId="0" applyFont="1" applyFill="1" applyBorder="1" applyAlignment="1">
      <alignment horizontal="left" vertical="center"/>
    </xf>
    <xf numFmtId="0" fontId="6" fillId="0" borderId="265" xfId="0" applyFont="1" applyFill="1" applyBorder="1" applyAlignment="1">
      <alignment horizontal="center" vertical="center"/>
    </xf>
    <xf numFmtId="0" fontId="6" fillId="0" borderId="269" xfId="0" applyFont="1" applyFill="1" applyBorder="1" applyAlignment="1">
      <alignment horizontal="left" vertical="center"/>
    </xf>
    <xf numFmtId="0" fontId="6" fillId="0" borderId="270" xfId="0" applyFont="1" applyFill="1" applyBorder="1" applyAlignment="1">
      <alignment horizontal="left" vertical="center"/>
    </xf>
    <xf numFmtId="0" fontId="6" fillId="0" borderId="271" xfId="0" applyFont="1" applyFill="1" applyBorder="1" applyAlignment="1">
      <alignment horizontal="left" vertical="center"/>
    </xf>
    <xf numFmtId="0" fontId="6" fillId="0" borderId="272" xfId="0" applyFont="1" applyFill="1" applyBorder="1" applyAlignment="1">
      <alignment horizontal="left" vertical="center"/>
    </xf>
    <xf numFmtId="0" fontId="6" fillId="0" borderId="273" xfId="0" applyFont="1" applyFill="1" applyBorder="1" applyAlignment="1">
      <alignment horizontal="left" vertical="center"/>
    </xf>
    <xf numFmtId="0" fontId="6" fillId="0" borderId="272" xfId="0" applyFont="1" applyBorder="1" applyAlignment="1">
      <alignment horizontal="center"/>
    </xf>
    <xf numFmtId="0" fontId="6" fillId="0" borderId="27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33" fillId="10" borderId="77" xfId="0" applyNumberFormat="1" applyFont="1" applyFill="1" applyBorder="1" applyAlignment="1">
      <alignment horizontal="center" vertical="center"/>
    </xf>
    <xf numFmtId="0" fontId="6" fillId="0" borderId="274" xfId="0" applyFont="1" applyBorder="1" applyAlignment="1">
      <alignment horizontal="center" vertical="center"/>
    </xf>
    <xf numFmtId="0" fontId="6" fillId="0" borderId="275" xfId="0" applyFont="1" applyBorder="1" applyAlignment="1">
      <alignment horizontal="center" vertical="center"/>
    </xf>
    <xf numFmtId="0" fontId="6" fillId="0" borderId="277" xfId="0" applyFont="1" applyFill="1" applyBorder="1" applyAlignment="1">
      <alignment horizontal="center" vertical="center"/>
    </xf>
    <xf numFmtId="0" fontId="6" fillId="0" borderId="278" xfId="0" applyFont="1" applyBorder="1" applyAlignment="1">
      <alignment horizontal="center" vertical="center"/>
    </xf>
    <xf numFmtId="0" fontId="6" fillId="0" borderId="279" xfId="0" applyFont="1" applyFill="1" applyBorder="1" applyAlignment="1">
      <alignment horizontal="left" vertical="center"/>
    </xf>
    <xf numFmtId="0" fontId="6" fillId="0" borderId="278" xfId="0" applyFont="1" applyFill="1" applyBorder="1" applyAlignment="1">
      <alignment horizontal="center" vertical="center"/>
    </xf>
    <xf numFmtId="0" fontId="34" fillId="0" borderId="197" xfId="0" applyFont="1" applyBorder="1" applyAlignment="1">
      <alignment horizontal="left" vertical="center"/>
    </xf>
    <xf numFmtId="0" fontId="8" fillId="0" borderId="264" xfId="0" applyFont="1" applyBorder="1" applyAlignment="1">
      <alignment vertical="center"/>
    </xf>
    <xf numFmtId="0" fontId="8" fillId="0" borderId="284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42" fillId="2" borderId="27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107" xfId="0" applyFont="1" applyBorder="1" applyAlignment="1">
      <alignment horizontal="center" vertical="center"/>
    </xf>
    <xf numFmtId="0" fontId="42" fillId="5" borderId="19" xfId="0" applyFont="1" applyFill="1" applyBorder="1" applyAlignment="1">
      <alignment horizontal="center" vertical="center"/>
    </xf>
    <xf numFmtId="0" fontId="8" fillId="0" borderId="210" xfId="0" applyFont="1" applyBorder="1" applyAlignment="1">
      <alignment horizontal="left" vertical="center"/>
    </xf>
    <xf numFmtId="0" fontId="10" fillId="0" borderId="201" xfId="0" applyFont="1" applyFill="1" applyBorder="1" applyAlignment="1">
      <alignment horizontal="center" vertical="center"/>
    </xf>
    <xf numFmtId="0" fontId="10" fillId="0" borderId="208" xfId="0" applyFont="1" applyFill="1" applyBorder="1" applyAlignment="1">
      <alignment horizontal="center" vertical="center"/>
    </xf>
    <xf numFmtId="0" fontId="10" fillId="0" borderId="210" xfId="0" applyFont="1" applyFill="1" applyBorder="1" applyAlignment="1">
      <alignment horizontal="center" vertical="center"/>
    </xf>
    <xf numFmtId="0" fontId="10" fillId="0" borderId="221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6" fillId="2" borderId="286" xfId="0" applyFont="1" applyFill="1" applyBorder="1" applyAlignment="1">
      <alignment horizontal="center" vertical="center"/>
    </xf>
    <xf numFmtId="49" fontId="6" fillId="0" borderId="264" xfId="0" applyNumberFormat="1" applyFont="1" applyBorder="1" applyAlignment="1">
      <alignment horizontal="center" vertical="center"/>
    </xf>
    <xf numFmtId="0" fontId="6" fillId="5" borderId="265" xfId="0" applyFont="1" applyFill="1" applyBorder="1" applyAlignment="1">
      <alignment horizontal="center" vertical="center"/>
    </xf>
    <xf numFmtId="0" fontId="10" fillId="0" borderId="245" xfId="0" applyFont="1" applyFill="1" applyBorder="1" applyAlignment="1">
      <alignment horizontal="center" vertical="center"/>
    </xf>
    <xf numFmtId="0" fontId="6" fillId="0" borderId="269" xfId="0" applyFont="1" applyBorder="1" applyAlignment="1">
      <alignment horizontal="center" vertical="center"/>
    </xf>
    <xf numFmtId="0" fontId="6" fillId="0" borderId="287" xfId="0" applyFont="1" applyFill="1" applyBorder="1" applyAlignment="1">
      <alignment horizontal="center" vertical="center"/>
    </xf>
    <xf numFmtId="0" fontId="6" fillId="7" borderId="288" xfId="0" applyFont="1" applyFill="1" applyBorder="1" applyAlignment="1">
      <alignment horizontal="center" vertical="center"/>
    </xf>
    <xf numFmtId="0" fontId="12" fillId="0" borderId="240" xfId="0" applyFont="1" applyFill="1" applyBorder="1" applyAlignment="1">
      <alignment horizontal="center" vertical="center"/>
    </xf>
    <xf numFmtId="0" fontId="8" fillId="0" borderId="241" xfId="0" applyFont="1" applyFill="1" applyBorder="1"/>
    <xf numFmtId="0" fontId="6" fillId="0" borderId="289" xfId="0" applyFont="1" applyBorder="1" applyAlignment="1">
      <alignment horizontal="center" vertical="center"/>
    </xf>
    <xf numFmtId="0" fontId="10" fillId="0" borderId="290" xfId="0" applyFont="1" applyFill="1" applyBorder="1" applyAlignment="1">
      <alignment horizontal="center" vertical="center"/>
    </xf>
    <xf numFmtId="0" fontId="12" fillId="0" borderId="290" xfId="0" applyFont="1" applyFill="1" applyBorder="1" applyAlignment="1">
      <alignment horizontal="center" vertical="center"/>
    </xf>
    <xf numFmtId="0" fontId="8" fillId="0" borderId="245" xfId="0" applyFont="1" applyFill="1" applyBorder="1"/>
    <xf numFmtId="0" fontId="34" fillId="0" borderId="281" xfId="0" applyFont="1" applyBorder="1" applyAlignment="1">
      <alignment horizontal="left" vertical="center"/>
    </xf>
    <xf numFmtId="0" fontId="34" fillId="0" borderId="197" xfId="0" applyFont="1" applyBorder="1" applyAlignment="1">
      <alignment horizontal="left" vertical="center"/>
    </xf>
    <xf numFmtId="0" fontId="34" fillId="0" borderId="291" xfId="0" applyFont="1" applyBorder="1" applyAlignment="1">
      <alignment horizontal="left" vertical="center"/>
    </xf>
    <xf numFmtId="0" fontId="34" fillId="0" borderId="294" xfId="0" applyFont="1" applyBorder="1" applyAlignment="1">
      <alignment vertical="center"/>
    </xf>
    <xf numFmtId="0" fontId="34" fillId="0" borderId="296" xfId="0" applyFont="1" applyBorder="1" applyAlignment="1">
      <alignment horizontal="center" vertical="center"/>
    </xf>
    <xf numFmtId="49" fontId="34" fillId="0" borderId="197" xfId="0" applyNumberFormat="1" applyFont="1" applyBorder="1" applyAlignment="1">
      <alignment vertical="center"/>
    </xf>
    <xf numFmtId="49" fontId="34" fillId="0" borderId="198" xfId="0" applyNumberFormat="1" applyFont="1" applyBorder="1" applyAlignment="1">
      <alignment vertical="center"/>
    </xf>
    <xf numFmtId="0" fontId="34" fillId="0" borderId="197" xfId="0" applyFont="1" applyBorder="1" applyAlignment="1">
      <alignment vertical="center"/>
    </xf>
    <xf numFmtId="0" fontId="34" fillId="0" borderId="297" xfId="0" applyFont="1" applyBorder="1" applyAlignment="1">
      <alignment vertical="center"/>
    </xf>
    <xf numFmtId="0" fontId="34" fillId="0" borderId="298" xfId="0" applyFont="1" applyBorder="1" applyAlignment="1">
      <alignment horizontal="left" vertical="center"/>
    </xf>
    <xf numFmtId="49" fontId="36" fillId="0" borderId="291" xfId="0" applyNumberFormat="1" applyFont="1" applyBorder="1" applyAlignment="1">
      <alignment vertical="center"/>
    </xf>
    <xf numFmtId="49" fontId="36" fillId="0" borderId="295" xfId="0" applyNumberFormat="1" applyFont="1" applyBorder="1" applyAlignment="1">
      <alignment vertical="center"/>
    </xf>
    <xf numFmtId="49" fontId="36" fillId="0" borderId="198" xfId="0" applyNumberFormat="1" applyFont="1" applyBorder="1" applyAlignment="1">
      <alignment vertical="center"/>
    </xf>
    <xf numFmtId="49" fontId="34" fillId="0" borderId="291" xfId="0" applyNumberFormat="1" applyFont="1" applyBorder="1" applyAlignment="1">
      <alignment vertical="center"/>
    </xf>
    <xf numFmtId="49" fontId="34" fillId="0" borderId="297" xfId="0" applyNumberFormat="1" applyFont="1" applyBorder="1" applyAlignment="1">
      <alignment vertical="center"/>
    </xf>
    <xf numFmtId="49" fontId="34" fillId="0" borderId="298" xfId="0" applyNumberFormat="1" applyFont="1" applyBorder="1" applyAlignment="1">
      <alignment vertical="center"/>
    </xf>
    <xf numFmtId="0" fontId="38" fillId="0" borderId="197" xfId="0" applyFont="1" applyBorder="1" applyAlignment="1">
      <alignment vertical="center"/>
    </xf>
    <xf numFmtId="0" fontId="38" fillId="0" borderId="198" xfId="0" applyFont="1" applyBorder="1" applyAlignment="1">
      <alignment vertical="center"/>
    </xf>
    <xf numFmtId="0" fontId="9" fillId="0" borderId="301" xfId="0" applyFont="1" applyBorder="1" applyAlignment="1">
      <alignment horizontal="left" vertical="center"/>
    </xf>
    <xf numFmtId="0" fontId="34" fillId="0" borderId="294" xfId="0" applyFont="1" applyBorder="1" applyAlignment="1">
      <alignment horizontal="center" vertical="center"/>
    </xf>
    <xf numFmtId="49" fontId="9" fillId="0" borderId="291" xfId="0" applyNumberFormat="1" applyFont="1" applyBorder="1" applyAlignment="1">
      <alignment horizontal="left" vertical="center"/>
    </xf>
    <xf numFmtId="49" fontId="9" fillId="0" borderId="295" xfId="0" applyNumberFormat="1" applyFont="1" applyBorder="1" applyAlignment="1">
      <alignment horizontal="left" vertical="center"/>
    </xf>
    <xf numFmtId="0" fontId="9" fillId="0" borderId="290" xfId="0" applyFont="1" applyBorder="1" applyAlignment="1">
      <alignment horizontal="left" vertical="center"/>
    </xf>
    <xf numFmtId="0" fontId="9" fillId="0" borderId="302" xfId="0" applyFont="1" applyBorder="1" applyAlignment="1">
      <alignment horizontal="left" vertical="center"/>
    </xf>
    <xf numFmtId="49" fontId="9" fillId="0" borderId="197" xfId="0" applyNumberFormat="1" applyFont="1" applyBorder="1" applyAlignment="1">
      <alignment horizontal="left" vertical="center"/>
    </xf>
    <xf numFmtId="49" fontId="9" fillId="0" borderId="198" xfId="0" applyNumberFormat="1" applyFont="1" applyBorder="1" applyAlignment="1">
      <alignment horizontal="left" vertical="center"/>
    </xf>
    <xf numFmtId="0" fontId="9" fillId="0" borderId="296" xfId="0" applyFont="1" applyBorder="1" applyAlignment="1">
      <alignment vertical="center"/>
    </xf>
    <xf numFmtId="49" fontId="36" fillId="0" borderId="303" xfId="0" applyNumberFormat="1" applyFont="1" applyBorder="1" applyAlignment="1">
      <alignment vertical="center"/>
    </xf>
    <xf numFmtId="49" fontId="34" fillId="0" borderId="295" xfId="0" applyNumberFormat="1" applyFont="1" applyBorder="1" applyAlignment="1">
      <alignment vertical="center"/>
    </xf>
    <xf numFmtId="0" fontId="34" fillId="0" borderId="296" xfId="0" applyFont="1" applyBorder="1" applyAlignment="1">
      <alignment vertical="center"/>
    </xf>
    <xf numFmtId="0" fontId="34" fillId="0" borderId="246" xfId="0" applyFont="1" applyBorder="1" applyAlignment="1">
      <alignment horizontal="left" vertical="center"/>
    </xf>
    <xf numFmtId="0" fontId="34" fillId="0" borderId="216" xfId="0" applyFont="1" applyBorder="1" applyAlignment="1">
      <alignment vertical="center"/>
    </xf>
    <xf numFmtId="49" fontId="34" fillId="0" borderId="246" xfId="0" applyNumberFormat="1" applyFont="1" applyBorder="1" applyAlignment="1">
      <alignment vertical="center"/>
    </xf>
    <xf numFmtId="0" fontId="6" fillId="0" borderId="306" xfId="0" applyFont="1" applyFill="1" applyBorder="1" applyAlignment="1">
      <alignment horizontal="left" vertical="center"/>
    </xf>
    <xf numFmtId="0" fontId="6" fillId="0" borderId="308" xfId="0" applyFont="1" applyBorder="1" applyAlignment="1">
      <alignment horizontal="center" vertical="center"/>
    </xf>
    <xf numFmtId="0" fontId="6" fillId="0" borderId="309" xfId="0" applyFont="1" applyBorder="1" applyAlignment="1">
      <alignment horizontal="center" vertical="center"/>
    </xf>
    <xf numFmtId="49" fontId="6" fillId="0" borderId="310" xfId="0" applyNumberFormat="1" applyFont="1" applyBorder="1" applyAlignment="1">
      <alignment horizontal="center" vertical="center"/>
    </xf>
    <xf numFmtId="0" fontId="6" fillId="7" borderId="311" xfId="0" applyFont="1" applyFill="1" applyBorder="1" applyAlignment="1">
      <alignment horizontal="center" vertical="center"/>
    </xf>
    <xf numFmtId="0" fontId="0" fillId="0" borderId="314" xfId="0" applyFill="1" applyBorder="1" applyAlignment="1">
      <alignment vertical="center"/>
    </xf>
    <xf numFmtId="0" fontId="43" fillId="0" borderId="314" xfId="0" applyFont="1" applyBorder="1" applyAlignment="1">
      <alignment horizontal="center" vertical="center"/>
    </xf>
    <xf numFmtId="0" fontId="43" fillId="0" borderId="314" xfId="0" applyFont="1" applyBorder="1" applyAlignment="1">
      <alignment horizontal="left" vertical="center"/>
    </xf>
    <xf numFmtId="0" fontId="6" fillId="0" borderId="159" xfId="0" applyFont="1" applyBorder="1" applyAlignment="1">
      <alignment horizontal="center" vertical="center"/>
    </xf>
    <xf numFmtId="0" fontId="6" fillId="0" borderId="164" xfId="0" applyFont="1" applyBorder="1" applyAlignment="1">
      <alignment horizontal="center" vertical="center"/>
    </xf>
    <xf numFmtId="0" fontId="6" fillId="0" borderId="305" xfId="0" applyFont="1" applyFill="1" applyBorder="1" applyAlignment="1">
      <alignment horizontal="center" vertical="center"/>
    </xf>
    <xf numFmtId="0" fontId="6" fillId="0" borderId="161" xfId="0" applyFont="1" applyBorder="1" applyAlignment="1">
      <alignment horizontal="left" vertical="center"/>
    </xf>
    <xf numFmtId="0" fontId="6" fillId="0" borderId="151" xfId="0" applyFont="1" applyBorder="1" applyAlignment="1">
      <alignment horizontal="left" vertical="center"/>
    </xf>
    <xf numFmtId="0" fontId="6" fillId="0" borderId="30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128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0" fillId="0" borderId="264" xfId="0" applyFill="1" applyBorder="1" applyAlignment="1">
      <alignment vertical="center"/>
    </xf>
    <xf numFmtId="0" fontId="1" fillId="0" borderId="243" xfId="0" applyFont="1" applyBorder="1" applyAlignment="1">
      <alignment horizontal="center" vertical="center"/>
    </xf>
    <xf numFmtId="0" fontId="1" fillId="0" borderId="317" xfId="0" applyFont="1" applyBorder="1" applyAlignment="1">
      <alignment horizontal="center" vertical="center"/>
    </xf>
    <xf numFmtId="0" fontId="6" fillId="2" borderId="319" xfId="0" applyFont="1" applyFill="1" applyBorder="1" applyAlignment="1">
      <alignment horizontal="center" vertical="center"/>
    </xf>
    <xf numFmtId="0" fontId="6" fillId="2" borderId="320" xfId="0" applyFont="1" applyFill="1" applyBorder="1" applyAlignment="1">
      <alignment horizontal="center" vertical="center"/>
    </xf>
    <xf numFmtId="0" fontId="6" fillId="2" borderId="318" xfId="0" applyFont="1" applyFill="1" applyBorder="1" applyAlignment="1">
      <alignment horizontal="center" vertical="center"/>
    </xf>
    <xf numFmtId="0" fontId="6" fillId="2" borderId="23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34" fillId="0" borderId="291" xfId="0" applyFont="1" applyBorder="1" applyAlignment="1">
      <alignment vertical="center"/>
    </xf>
    <xf numFmtId="0" fontId="34" fillId="0" borderId="321" xfId="0" applyFont="1" applyBorder="1" applyAlignment="1">
      <alignment horizontal="center" vertical="center"/>
    </xf>
    <xf numFmtId="0" fontId="1" fillId="0" borderId="315" xfId="0" applyFont="1" applyBorder="1" applyAlignment="1">
      <alignment horizontal="center" vertical="center"/>
    </xf>
    <xf numFmtId="0" fontId="1" fillId="0" borderId="316" xfId="0" applyFont="1" applyBorder="1" applyAlignment="1">
      <alignment horizontal="center" vertical="center"/>
    </xf>
    <xf numFmtId="0" fontId="10" fillId="0" borderId="200" xfId="0" applyFont="1" applyFill="1" applyBorder="1" applyAlignment="1">
      <alignment vertical="center"/>
    </xf>
    <xf numFmtId="0" fontId="10" fillId="0" borderId="208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16" fillId="10" borderId="25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165" fontId="16" fillId="10" borderId="122" xfId="0" applyNumberFormat="1" applyFont="1" applyFill="1" applyBorder="1" applyAlignment="1">
      <alignment horizontal="center" vertical="center"/>
    </xf>
    <xf numFmtId="165" fontId="16" fillId="10" borderId="123" xfId="0" applyNumberFormat="1" applyFont="1" applyFill="1" applyBorder="1" applyAlignment="1">
      <alignment horizontal="center" vertical="center"/>
    </xf>
    <xf numFmtId="165" fontId="16" fillId="10" borderId="124" xfId="0" applyNumberFormat="1" applyFont="1" applyFill="1" applyBorder="1" applyAlignment="1">
      <alignment horizontal="center" vertical="center"/>
    </xf>
    <xf numFmtId="14" fontId="16" fillId="10" borderId="260" xfId="0" applyNumberFormat="1" applyFont="1" applyFill="1" applyBorder="1" applyAlignment="1">
      <alignment horizontal="center" vertical="center"/>
    </xf>
    <xf numFmtId="0" fontId="16" fillId="10" borderId="261" xfId="0" applyNumberFormat="1" applyFont="1" applyFill="1" applyBorder="1" applyAlignment="1">
      <alignment horizontal="center" vertical="center"/>
    </xf>
    <xf numFmtId="0" fontId="16" fillId="10" borderId="262" xfId="0" applyNumberFormat="1" applyFont="1" applyFill="1" applyBorder="1" applyAlignment="1">
      <alignment horizontal="center" vertical="center"/>
    </xf>
    <xf numFmtId="14" fontId="32" fillId="10" borderId="122" xfId="0" applyNumberFormat="1" applyFont="1" applyFill="1" applyBorder="1" applyAlignment="1">
      <alignment horizontal="center" vertical="center"/>
    </xf>
    <xf numFmtId="14" fontId="32" fillId="10" borderId="124" xfId="0" applyNumberFormat="1" applyFont="1" applyFill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6" fillId="8" borderId="72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0" fillId="0" borderId="202" xfId="0" applyFont="1" applyFill="1" applyBorder="1" applyAlignment="1">
      <alignment horizontal="center" vertical="center"/>
    </xf>
    <xf numFmtId="0" fontId="10" fillId="0" borderId="203" xfId="0" applyFont="1" applyFill="1" applyBorder="1" applyAlignment="1">
      <alignment horizontal="center" vertical="center"/>
    </xf>
    <xf numFmtId="0" fontId="10" fillId="0" borderId="199" xfId="0" applyFont="1" applyFill="1" applyBorder="1" applyAlignment="1">
      <alignment vertical="center"/>
    </xf>
    <xf numFmtId="0" fontId="10" fillId="0" borderId="204" xfId="0" applyFont="1" applyFill="1" applyBorder="1" applyAlignment="1">
      <alignment vertical="center"/>
    </xf>
    <xf numFmtId="0" fontId="10" fillId="0" borderId="201" xfId="0" applyFont="1" applyFill="1" applyBorder="1" applyAlignment="1">
      <alignment vertical="center"/>
    </xf>
    <xf numFmtId="0" fontId="10" fillId="0" borderId="202" xfId="0" applyFont="1" applyFill="1" applyBorder="1" applyAlignment="1">
      <alignment vertical="center"/>
    </xf>
    <xf numFmtId="0" fontId="10" fillId="0" borderId="203" xfId="0" applyFont="1" applyFill="1" applyBorder="1" applyAlignment="1">
      <alignment vertical="center"/>
    </xf>
    <xf numFmtId="0" fontId="10" fillId="0" borderId="214" xfId="0" applyFont="1" applyFill="1" applyBorder="1" applyAlignment="1">
      <alignment vertical="center"/>
    </xf>
    <xf numFmtId="0" fontId="10" fillId="0" borderId="312" xfId="0" applyFont="1" applyFill="1" applyBorder="1" applyAlignment="1">
      <alignment vertical="center"/>
    </xf>
    <xf numFmtId="0" fontId="10" fillId="0" borderId="313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13" fillId="10" borderId="77" xfId="0" applyFont="1" applyFill="1" applyBorder="1" applyAlignment="1">
      <alignment horizontal="center" vertical="center"/>
    </xf>
    <xf numFmtId="164" fontId="16" fillId="10" borderId="122" xfId="0" applyNumberFormat="1" applyFont="1" applyFill="1" applyBorder="1" applyAlignment="1">
      <alignment horizontal="center" vertical="center"/>
    </xf>
    <xf numFmtId="164" fontId="16" fillId="10" borderId="123" xfId="0" applyNumberFormat="1" applyFont="1" applyFill="1" applyBorder="1" applyAlignment="1">
      <alignment horizontal="center" vertical="center"/>
    </xf>
    <xf numFmtId="164" fontId="16" fillId="10" borderId="124" xfId="0" applyNumberFormat="1" applyFont="1" applyFill="1" applyBorder="1" applyAlignment="1">
      <alignment horizontal="center" vertical="center"/>
    </xf>
    <xf numFmtId="0" fontId="16" fillId="10" borderId="73" xfId="0" applyFont="1" applyFill="1" applyBorder="1" applyAlignment="1">
      <alignment horizontal="center" vertical="center"/>
    </xf>
    <xf numFmtId="0" fontId="16" fillId="10" borderId="106" xfId="0" applyFont="1" applyFill="1" applyBorder="1" applyAlignment="1">
      <alignment horizontal="center" vertical="center"/>
    </xf>
    <xf numFmtId="14" fontId="16" fillId="10" borderId="122" xfId="0" applyNumberFormat="1" applyFont="1" applyFill="1" applyBorder="1" applyAlignment="1">
      <alignment horizontal="center" vertical="center"/>
    </xf>
    <xf numFmtId="0" fontId="16" fillId="10" borderId="123" xfId="0" applyNumberFormat="1" applyFont="1" applyFill="1" applyBorder="1" applyAlignment="1">
      <alignment horizontal="center" vertical="center"/>
    </xf>
    <xf numFmtId="0" fontId="16" fillId="10" borderId="124" xfId="0" applyNumberFormat="1" applyFont="1" applyFill="1" applyBorder="1" applyAlignment="1">
      <alignment horizontal="center" vertical="center"/>
    </xf>
    <xf numFmtId="14" fontId="9" fillId="0" borderId="120" xfId="0" applyNumberFormat="1" applyFont="1" applyBorder="1" applyAlignment="1">
      <alignment horizontal="center" vertical="center"/>
    </xf>
    <xf numFmtId="0" fontId="39" fillId="0" borderId="237" xfId="0" applyFont="1" applyFill="1" applyBorder="1" applyAlignment="1">
      <alignment horizontal="center" vertical="center"/>
    </xf>
    <xf numFmtId="0" fontId="39" fillId="0" borderId="220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10" fillId="0" borderId="192" xfId="0" applyFont="1" applyFill="1" applyBorder="1" applyAlignment="1">
      <alignment horizontal="center" vertical="center"/>
    </xf>
    <xf numFmtId="0" fontId="10" fillId="0" borderId="209" xfId="0" applyFont="1" applyFill="1" applyBorder="1" applyAlignment="1">
      <alignment horizontal="center" vertical="center"/>
    </xf>
    <xf numFmtId="0" fontId="10" fillId="0" borderId="210" xfId="0" applyFont="1" applyFill="1" applyBorder="1" applyAlignment="1">
      <alignment horizontal="center" vertical="center"/>
    </xf>
    <xf numFmtId="0" fontId="10" fillId="0" borderId="211" xfId="0" applyFont="1" applyFill="1" applyBorder="1" applyAlignment="1">
      <alignment horizontal="center" vertical="center"/>
    </xf>
    <xf numFmtId="0" fontId="10" fillId="0" borderId="212" xfId="0" applyFont="1" applyFill="1" applyBorder="1" applyAlignment="1">
      <alignment horizontal="center" vertical="center"/>
    </xf>
    <xf numFmtId="0" fontId="10" fillId="0" borderId="213" xfId="0" applyFont="1" applyFill="1" applyBorder="1" applyAlignment="1">
      <alignment horizontal="center" vertical="center"/>
    </xf>
    <xf numFmtId="0" fontId="10" fillId="0" borderId="207" xfId="0" applyFont="1" applyFill="1" applyBorder="1" applyAlignment="1">
      <alignment horizontal="center" vertical="center"/>
    </xf>
    <xf numFmtId="0" fontId="10" fillId="0" borderId="205" xfId="0" applyFont="1" applyFill="1" applyBorder="1" applyAlignment="1">
      <alignment horizontal="center" vertical="center"/>
    </xf>
    <xf numFmtId="0" fontId="10" fillId="0" borderId="201" xfId="0" applyFont="1" applyFill="1" applyBorder="1" applyAlignment="1">
      <alignment horizontal="center" vertical="center"/>
    </xf>
    <xf numFmtId="0" fontId="10" fillId="0" borderId="208" xfId="0" applyFont="1" applyFill="1" applyBorder="1" applyAlignment="1">
      <alignment horizontal="center" vertical="center"/>
    </xf>
    <xf numFmtId="0" fontId="10" fillId="0" borderId="254" xfId="0" applyFont="1" applyFill="1" applyBorder="1" applyAlignment="1">
      <alignment horizontal="center" vertical="center"/>
    </xf>
    <xf numFmtId="0" fontId="10" fillId="0" borderId="255" xfId="0" applyFont="1" applyFill="1" applyBorder="1" applyAlignment="1">
      <alignment horizontal="center" vertical="center"/>
    </xf>
    <xf numFmtId="0" fontId="41" fillId="0" borderId="256" xfId="0" applyFont="1" applyFill="1" applyBorder="1" applyAlignment="1">
      <alignment horizontal="left" vertical="center"/>
    </xf>
    <xf numFmtId="0" fontId="41" fillId="0" borderId="257" xfId="0" applyFont="1" applyFill="1" applyBorder="1" applyAlignment="1">
      <alignment horizontal="left" vertical="center"/>
    </xf>
    <xf numFmtId="0" fontId="41" fillId="0" borderId="209" xfId="0" applyFont="1" applyFill="1" applyBorder="1" applyAlignment="1">
      <alignment horizontal="left" vertical="center"/>
    </xf>
    <xf numFmtId="0" fontId="41" fillId="0" borderId="243" xfId="0" applyFont="1" applyFill="1" applyBorder="1" applyAlignment="1">
      <alignment horizontal="left" vertical="center"/>
    </xf>
    <xf numFmtId="0" fontId="41" fillId="0" borderId="244" xfId="0" applyFont="1" applyFill="1" applyBorder="1" applyAlignment="1">
      <alignment horizontal="left" vertical="center"/>
    </xf>
    <xf numFmtId="0" fontId="41" fillId="0" borderId="245" xfId="0" applyFont="1" applyFill="1" applyBorder="1" applyAlignment="1">
      <alignment horizontal="left" vertical="center"/>
    </xf>
    <xf numFmtId="0" fontId="41" fillId="0" borderId="246" xfId="0" applyFont="1" applyFill="1" applyBorder="1" applyAlignment="1">
      <alignment horizontal="left" vertical="center"/>
    </xf>
    <xf numFmtId="0" fontId="41" fillId="0" borderId="247" xfId="0" applyFont="1" applyFill="1" applyBorder="1" applyAlignment="1">
      <alignment horizontal="left" vertical="center"/>
    </xf>
    <xf numFmtId="0" fontId="41" fillId="0" borderId="248" xfId="0" applyFont="1" applyFill="1" applyBorder="1" applyAlignment="1">
      <alignment horizontal="left" vertical="center"/>
    </xf>
    <xf numFmtId="0" fontId="10" fillId="0" borderId="221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10" fillId="0" borderId="258" xfId="0" applyFont="1" applyFill="1" applyBorder="1" applyAlignment="1">
      <alignment horizontal="center" vertical="center"/>
    </xf>
    <xf numFmtId="0" fontId="10" fillId="0" borderId="241" xfId="0" applyFont="1" applyFill="1" applyBorder="1" applyAlignment="1">
      <alignment horizontal="center" vertical="center"/>
    </xf>
    <xf numFmtId="0" fontId="10" fillId="0" borderId="219" xfId="0" applyFont="1" applyFill="1" applyBorder="1" applyAlignment="1">
      <alignment horizontal="center" vertical="center"/>
    </xf>
    <xf numFmtId="0" fontId="10" fillId="0" borderId="220" xfId="0" applyFont="1" applyFill="1" applyBorder="1" applyAlignment="1">
      <alignment horizontal="center" vertical="center"/>
    </xf>
    <xf numFmtId="0" fontId="10" fillId="0" borderId="223" xfId="0" applyFont="1" applyFill="1" applyBorder="1" applyAlignment="1">
      <alignment horizontal="center" vertical="center"/>
    </xf>
    <xf numFmtId="0" fontId="10" fillId="0" borderId="2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8" borderId="74" xfId="0" applyFont="1" applyFill="1" applyBorder="1" applyAlignment="1">
      <alignment horizontal="center" vertical="center" wrapText="1"/>
    </xf>
    <xf numFmtId="0" fontId="6" fillId="8" borderId="7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1" xfId="0" applyFont="1" applyBorder="1"/>
    <xf numFmtId="0" fontId="10" fillId="0" borderId="230" xfId="0" applyFont="1" applyFill="1" applyBorder="1" applyAlignment="1">
      <alignment horizontal="center" vertical="center"/>
    </xf>
    <xf numFmtId="0" fontId="10" fillId="0" borderId="231" xfId="0" applyFont="1" applyFill="1" applyBorder="1" applyAlignment="1">
      <alignment horizontal="center" vertical="center"/>
    </xf>
    <xf numFmtId="0" fontId="10" fillId="0" borderId="232" xfId="0" applyFont="1" applyFill="1" applyBorder="1" applyAlignment="1">
      <alignment horizontal="center" vertical="center"/>
    </xf>
    <xf numFmtId="0" fontId="10" fillId="0" borderId="233" xfId="0" applyFont="1" applyFill="1" applyBorder="1" applyAlignment="1">
      <alignment horizontal="center" vertical="center"/>
    </xf>
    <xf numFmtId="0" fontId="10" fillId="0" borderId="229" xfId="0" applyFont="1" applyFill="1" applyBorder="1" applyAlignment="1">
      <alignment horizontal="center" vertical="center"/>
    </xf>
    <xf numFmtId="0" fontId="10" fillId="0" borderId="228" xfId="0" applyFont="1" applyFill="1" applyBorder="1" applyAlignment="1">
      <alignment horizontal="center" vertical="center"/>
    </xf>
    <xf numFmtId="0" fontId="12" fillId="0" borderId="237" xfId="0" applyFont="1" applyFill="1" applyBorder="1" applyAlignment="1">
      <alignment horizontal="center" vertical="center"/>
    </xf>
    <xf numFmtId="0" fontId="8" fillId="0" borderId="220" xfId="0" applyFont="1" applyFill="1" applyBorder="1"/>
    <xf numFmtId="0" fontId="12" fillId="0" borderId="217" xfId="0" applyFont="1" applyFill="1" applyBorder="1" applyAlignment="1">
      <alignment horizontal="center" vertical="center"/>
    </xf>
    <xf numFmtId="0" fontId="8" fillId="0" borderId="218" xfId="0" applyFont="1" applyFill="1" applyBorder="1"/>
    <xf numFmtId="0" fontId="12" fillId="0" borderId="210" xfId="0" applyFont="1" applyFill="1" applyBorder="1" applyAlignment="1">
      <alignment horizontal="center" vertical="center"/>
    </xf>
    <xf numFmtId="0" fontId="8" fillId="0" borderId="211" xfId="0" applyFont="1" applyFill="1" applyBorder="1"/>
    <xf numFmtId="0" fontId="12" fillId="0" borderId="212" xfId="0" applyFont="1" applyFill="1" applyBorder="1" applyAlignment="1">
      <alignment horizontal="center" vertical="center"/>
    </xf>
    <xf numFmtId="0" fontId="8" fillId="0" borderId="213" xfId="0" applyFont="1" applyFill="1" applyBorder="1"/>
    <xf numFmtId="0" fontId="12" fillId="0" borderId="240" xfId="0" applyFont="1" applyFill="1" applyBorder="1" applyAlignment="1">
      <alignment horizontal="center" vertical="center"/>
    </xf>
    <xf numFmtId="0" fontId="8" fillId="0" borderId="241" xfId="0" applyFont="1" applyFill="1" applyBorder="1"/>
    <xf numFmtId="0" fontId="12" fillId="0" borderId="2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67" xfId="0" applyFont="1" applyBorder="1" applyAlignment="1">
      <alignment horizontal="center" vertical="center"/>
    </xf>
    <xf numFmtId="0" fontId="26" fillId="0" borderId="171" xfId="0" applyFont="1" applyBorder="1" applyAlignment="1">
      <alignment horizontal="center" vertical="center"/>
    </xf>
    <xf numFmtId="49" fontId="34" fillId="0" borderId="197" xfId="0" applyNumberFormat="1" applyFont="1" applyBorder="1" applyAlignment="1">
      <alignment horizontal="left" vertical="center"/>
    </xf>
    <xf numFmtId="49" fontId="34" fillId="0" borderId="198" xfId="0" applyNumberFormat="1" applyFont="1" applyBorder="1" applyAlignment="1">
      <alignment horizontal="left" vertical="center"/>
    </xf>
    <xf numFmtId="0" fontId="16" fillId="0" borderId="167" xfId="0" applyFont="1" applyBorder="1" applyAlignment="1">
      <alignment horizontal="left" vertical="center"/>
    </xf>
    <xf numFmtId="0" fontId="16" fillId="0" borderId="168" xfId="0" applyFont="1" applyBorder="1" applyAlignment="1">
      <alignment horizontal="left" vertical="center"/>
    </xf>
    <xf numFmtId="0" fontId="16" fillId="0" borderId="169" xfId="0" applyFont="1" applyBorder="1" applyAlignment="1">
      <alignment horizontal="left" vertical="center"/>
    </xf>
    <xf numFmtId="0" fontId="34" fillId="0" borderId="291" xfId="0" applyFont="1" applyBorder="1" applyAlignment="1">
      <alignment horizontal="left" vertical="center"/>
    </xf>
    <xf numFmtId="0" fontId="34" fillId="0" borderId="292" xfId="0" applyFont="1" applyBorder="1" applyAlignment="1">
      <alignment horizontal="left" vertical="center"/>
    </xf>
    <xf numFmtId="0" fontId="34" fillId="0" borderId="293" xfId="0" applyFont="1" applyBorder="1" applyAlignment="1">
      <alignment horizontal="left" vertical="center"/>
    </xf>
    <xf numFmtId="0" fontId="34" fillId="0" borderId="197" xfId="0" applyFont="1" applyBorder="1" applyAlignment="1">
      <alignment horizontal="left" vertical="center"/>
    </xf>
    <xf numFmtId="0" fontId="34" fillId="0" borderId="118" xfId="0" applyFont="1" applyBorder="1" applyAlignment="1">
      <alignment horizontal="left" vertical="center"/>
    </xf>
    <xf numFmtId="0" fontId="34" fillId="0" borderId="280" xfId="0" applyFont="1" applyBorder="1" applyAlignment="1">
      <alignment horizontal="left" vertical="center"/>
    </xf>
    <xf numFmtId="49" fontId="9" fillId="0" borderId="197" xfId="0" applyNumberFormat="1" applyFont="1" applyBorder="1" applyAlignment="1">
      <alignment horizontal="left" vertical="center"/>
    </xf>
    <xf numFmtId="49" fontId="9" fillId="0" borderId="198" xfId="0" applyNumberFormat="1" applyFont="1" applyBorder="1" applyAlignment="1">
      <alignment horizontal="left" vertical="center"/>
    </xf>
    <xf numFmtId="49" fontId="34" fillId="0" borderId="175" xfId="0" applyNumberFormat="1" applyFont="1" applyBorder="1" applyAlignment="1">
      <alignment horizontal="center" vertical="center"/>
    </xf>
    <xf numFmtId="49" fontId="34" fillId="0" borderId="178" xfId="0" applyNumberFormat="1" applyFont="1" applyBorder="1" applyAlignment="1">
      <alignment horizontal="center" vertical="center"/>
    </xf>
    <xf numFmtId="0" fontId="34" fillId="0" borderId="281" xfId="0" applyFont="1" applyBorder="1" applyAlignment="1">
      <alignment horizontal="left" vertical="center"/>
    </xf>
    <xf numFmtId="0" fontId="34" fillId="0" borderId="282" xfId="0" applyFont="1" applyBorder="1" applyAlignment="1">
      <alignment horizontal="left" vertical="center"/>
    </xf>
    <xf numFmtId="0" fontId="34" fillId="0" borderId="283" xfId="0" applyFont="1" applyBorder="1" applyAlignment="1">
      <alignment horizontal="left" vertical="center"/>
    </xf>
    <xf numFmtId="0" fontId="34" fillId="0" borderId="285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4" fillId="0" borderId="246" xfId="0" applyFont="1" applyBorder="1" applyAlignment="1">
      <alignment horizontal="left" vertical="center"/>
    </xf>
    <xf numFmtId="0" fontId="34" fillId="0" borderId="247" xfId="0" applyFont="1" applyBorder="1" applyAlignment="1">
      <alignment horizontal="left" vertical="center"/>
    </xf>
    <xf numFmtId="0" fontId="34" fillId="0" borderId="304" xfId="0" applyFont="1" applyBorder="1" applyAlignment="1">
      <alignment horizontal="left" vertical="center"/>
    </xf>
    <xf numFmtId="49" fontId="34" fillId="0" borderId="140" xfId="0" applyNumberFormat="1" applyFont="1" applyBorder="1" applyAlignment="1">
      <alignment horizontal="center" vertical="center"/>
    </xf>
    <xf numFmtId="49" fontId="34" fillId="0" borderId="147" xfId="0" applyNumberFormat="1" applyFont="1" applyBorder="1" applyAlignment="1">
      <alignment horizontal="center" vertical="center"/>
    </xf>
    <xf numFmtId="49" fontId="37" fillId="0" borderId="175" xfId="0" applyNumberFormat="1" applyFont="1" applyBorder="1" applyAlignment="1">
      <alignment horizontal="center" vertical="center"/>
    </xf>
    <xf numFmtId="49" fontId="37" fillId="0" borderId="178" xfId="0" applyNumberFormat="1" applyFont="1" applyBorder="1" applyAlignment="1">
      <alignment horizontal="center" vertical="center"/>
    </xf>
    <xf numFmtId="49" fontId="34" fillId="0" borderId="291" xfId="0" applyNumberFormat="1" applyFont="1" applyBorder="1" applyAlignment="1">
      <alignment horizontal="left" vertical="center"/>
    </xf>
    <xf numFmtId="49" fontId="34" fillId="0" borderId="295" xfId="0" applyNumberFormat="1" applyFont="1" applyBorder="1" applyAlignment="1">
      <alignment horizontal="left" vertical="center"/>
    </xf>
    <xf numFmtId="49" fontId="36" fillId="0" borderId="197" xfId="0" applyNumberFormat="1" applyFont="1" applyBorder="1" applyAlignment="1">
      <alignment horizontal="center" vertical="center"/>
    </xf>
    <xf numFmtId="49" fontId="36" fillId="0" borderId="198" xfId="0" applyNumberFormat="1" applyFont="1" applyBorder="1" applyAlignment="1">
      <alignment horizontal="center" vertical="center"/>
    </xf>
    <xf numFmtId="0" fontId="34" fillId="0" borderId="175" xfId="0" applyFont="1" applyBorder="1" applyAlignment="1">
      <alignment horizontal="left" vertical="center"/>
    </xf>
    <xf numFmtId="0" fontId="34" fillId="0" borderId="176" xfId="0" applyFont="1" applyBorder="1" applyAlignment="1">
      <alignment horizontal="left" vertical="center"/>
    </xf>
    <xf numFmtId="0" fontId="34" fillId="0" borderId="181" xfId="0" applyFont="1" applyBorder="1" applyAlignment="1">
      <alignment horizontal="left" vertical="center"/>
    </xf>
    <xf numFmtId="0" fontId="36" fillId="0" borderId="197" xfId="0" applyFont="1" applyBorder="1" applyAlignment="1">
      <alignment horizontal="left" vertical="center"/>
    </xf>
    <xf numFmtId="0" fontId="36" fillId="0" borderId="118" xfId="0" applyFont="1" applyBorder="1" applyAlignment="1">
      <alignment horizontal="left" vertical="center"/>
    </xf>
    <xf numFmtId="0" fontId="36" fillId="0" borderId="280" xfId="0" applyFont="1" applyBorder="1" applyAlignment="1">
      <alignment horizontal="left" vertical="center"/>
    </xf>
    <xf numFmtId="0" fontId="0" fillId="0" borderId="140" xfId="0" applyBorder="1" applyAlignment="1">
      <alignment horizontal="left" vertical="center"/>
    </xf>
    <xf numFmtId="0" fontId="0" fillId="0" borderId="118" xfId="0" applyBorder="1" applyAlignment="1">
      <alignment horizontal="left" vertical="center"/>
    </xf>
    <xf numFmtId="0" fontId="0" fillId="0" borderId="141" xfId="0" applyBorder="1" applyAlignment="1">
      <alignment horizontal="left" vertical="center"/>
    </xf>
    <xf numFmtId="0" fontId="34" fillId="0" borderId="298" xfId="0" applyFont="1" applyBorder="1" applyAlignment="1">
      <alignment horizontal="left" vertical="center"/>
    </xf>
    <xf numFmtId="0" fontId="34" fillId="0" borderId="299" xfId="0" applyFont="1" applyBorder="1" applyAlignment="1">
      <alignment horizontal="left" vertical="center"/>
    </xf>
    <xf numFmtId="0" fontId="34" fillId="0" borderId="300" xfId="0" applyFont="1" applyBorder="1" applyAlignment="1">
      <alignment horizontal="left" vertical="center"/>
    </xf>
    <xf numFmtId="0" fontId="9" fillId="0" borderId="197" xfId="0" applyFont="1" applyBorder="1" applyAlignment="1">
      <alignment horizontal="left" vertical="center"/>
    </xf>
    <xf numFmtId="0" fontId="9" fillId="0" borderId="118" xfId="0" applyFont="1" applyBorder="1" applyAlignment="1">
      <alignment horizontal="left" vertical="center"/>
    </xf>
    <xf numFmtId="0" fontId="9" fillId="0" borderId="280" xfId="0" applyFont="1" applyBorder="1" applyAlignment="1">
      <alignment horizontal="left" vertical="center"/>
    </xf>
    <xf numFmtId="0" fontId="9" fillId="0" borderId="291" xfId="0" applyFont="1" applyBorder="1" applyAlignment="1">
      <alignment horizontal="left" vertical="center"/>
    </xf>
    <xf numFmtId="0" fontId="9" fillId="0" borderId="292" xfId="0" applyFont="1" applyBorder="1" applyAlignment="1">
      <alignment horizontal="left" vertical="center"/>
    </xf>
    <xf numFmtId="0" fontId="9" fillId="0" borderId="293" xfId="0" applyFont="1" applyBorder="1" applyAlignment="1">
      <alignment horizontal="left" vertical="center"/>
    </xf>
    <xf numFmtId="0" fontId="9" fillId="0" borderId="198" xfId="0" applyFont="1" applyBorder="1" applyAlignment="1">
      <alignment horizontal="left" vertical="center"/>
    </xf>
    <xf numFmtId="0" fontId="9" fillId="0" borderId="197" xfId="0" applyFont="1" applyBorder="1" applyAlignment="1">
      <alignment vertical="center"/>
    </xf>
    <xf numFmtId="0" fontId="9" fillId="0" borderId="198" xfId="0" applyFont="1" applyBorder="1" applyAlignment="1">
      <alignment vertical="center"/>
    </xf>
    <xf numFmtId="0" fontId="26" fillId="0" borderId="95" xfId="0" applyFont="1" applyBorder="1" applyAlignment="1">
      <alignment horizontal="left" vertical="center"/>
    </xf>
    <xf numFmtId="0" fontId="26" fillId="0" borderId="97" xfId="0" applyFont="1" applyBorder="1" applyAlignment="1">
      <alignment horizontal="left" vertical="center"/>
    </xf>
    <xf numFmtId="0" fontId="9" fillId="0" borderId="119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38" fillId="0" borderId="104" xfId="0" applyFont="1" applyBorder="1" applyAlignment="1">
      <alignment vertical="center"/>
    </xf>
    <xf numFmtId="0" fontId="38" fillId="0" borderId="105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75" xfId="0" applyFont="1" applyBorder="1" applyAlignment="1">
      <alignment horizontal="left" vertical="center"/>
    </xf>
    <xf numFmtId="0" fontId="9" fillId="0" borderId="176" xfId="0" applyFont="1" applyBorder="1" applyAlignment="1">
      <alignment horizontal="left" vertical="center"/>
    </xf>
    <xf numFmtId="0" fontId="9" fillId="0" borderId="181" xfId="0" applyFont="1" applyBorder="1" applyAlignment="1">
      <alignment horizontal="left" vertical="center"/>
    </xf>
    <xf numFmtId="0" fontId="9" fillId="0" borderId="140" xfId="0" applyFont="1" applyBorder="1" applyAlignment="1">
      <alignment horizontal="left" vertical="center"/>
    </xf>
    <xf numFmtId="0" fontId="9" fillId="0" borderId="141" xfId="0" applyFont="1" applyBorder="1" applyAlignment="1">
      <alignment horizontal="left" vertical="center"/>
    </xf>
  </cellXfs>
  <cellStyles count="1">
    <cellStyle name="Normal" xfId="0" builtinId="0"/>
  </cellStyles>
  <dxfs count="12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12</xdr:col>
      <xdr:colOff>28152</xdr:colOff>
      <xdr:row>1</xdr:row>
      <xdr:rowOff>123825</xdr:rowOff>
    </xdr:to>
    <xdr:pic>
      <xdr:nvPicPr>
        <xdr:cNvPr id="4" name="Image 1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0940" y="0"/>
          <a:ext cx="1742652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</xdr:row>
      <xdr:rowOff>68580</xdr:rowOff>
    </xdr:from>
    <xdr:to>
      <xdr:col>11</xdr:col>
      <xdr:colOff>504825</xdr:colOff>
      <xdr:row>7</xdr:row>
      <xdr:rowOff>224985</xdr:rowOff>
    </xdr:to>
    <xdr:pic>
      <xdr:nvPicPr>
        <xdr:cNvPr id="5" name="Image 4" descr="Résultat de recherche d'images pour &quot;image fraternité dans le velo&quot;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7140" y="426720"/>
          <a:ext cx="1548765" cy="1101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12</xdr:col>
      <xdr:colOff>28152</xdr:colOff>
      <xdr:row>1</xdr:row>
      <xdr:rowOff>123825</xdr:rowOff>
    </xdr:to>
    <xdr:pic>
      <xdr:nvPicPr>
        <xdr:cNvPr id="3" name="Image 1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0"/>
          <a:ext cx="1742652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60960</xdr:colOff>
      <xdr:row>2</xdr:row>
      <xdr:rowOff>60960</xdr:rowOff>
    </xdr:from>
    <xdr:to>
      <xdr:col>11</xdr:col>
      <xdr:colOff>489585</xdr:colOff>
      <xdr:row>7</xdr:row>
      <xdr:rowOff>141165</xdr:rowOff>
    </xdr:to>
    <xdr:pic>
      <xdr:nvPicPr>
        <xdr:cNvPr id="5" name="Image 4" descr="Résultat de recherche d'images pour &quot;image fraternité dans le velo&quot;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3320" y="449580"/>
          <a:ext cx="1548765" cy="1101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12</xdr:col>
      <xdr:colOff>28152</xdr:colOff>
      <xdr:row>1</xdr:row>
      <xdr:rowOff>131445</xdr:rowOff>
    </xdr:to>
    <xdr:pic>
      <xdr:nvPicPr>
        <xdr:cNvPr id="3" name="Image 1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0940" y="0"/>
          <a:ext cx="1742652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</xdr:row>
      <xdr:rowOff>38100</xdr:rowOff>
    </xdr:from>
    <xdr:to>
      <xdr:col>11</xdr:col>
      <xdr:colOff>504825</xdr:colOff>
      <xdr:row>7</xdr:row>
      <xdr:rowOff>141165</xdr:rowOff>
    </xdr:to>
    <xdr:pic>
      <xdr:nvPicPr>
        <xdr:cNvPr id="5" name="Image 4" descr="Résultat de recherche d'images pour &quot;image fraternité dans le velo&quot;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7140" y="419100"/>
          <a:ext cx="1548765" cy="1101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12</xdr:col>
      <xdr:colOff>28152</xdr:colOff>
      <xdr:row>1</xdr:row>
      <xdr:rowOff>131445</xdr:rowOff>
    </xdr:to>
    <xdr:pic>
      <xdr:nvPicPr>
        <xdr:cNvPr id="4" name="Image 1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0940" y="0"/>
          <a:ext cx="1742652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114300</xdr:colOff>
      <xdr:row>2</xdr:row>
      <xdr:rowOff>0</xdr:rowOff>
    </xdr:from>
    <xdr:to>
      <xdr:col>11</xdr:col>
      <xdr:colOff>542925</xdr:colOff>
      <xdr:row>7</xdr:row>
      <xdr:rowOff>103065</xdr:rowOff>
    </xdr:to>
    <xdr:pic>
      <xdr:nvPicPr>
        <xdr:cNvPr id="5" name="Image 4" descr="Résultat de recherche d'images pour &quot;image fraternité dans le velo&quot;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5240" y="381000"/>
          <a:ext cx="1548765" cy="1101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12</xdr:col>
      <xdr:colOff>28152</xdr:colOff>
      <xdr:row>1</xdr:row>
      <xdr:rowOff>131445</xdr:rowOff>
    </xdr:to>
    <xdr:pic>
      <xdr:nvPicPr>
        <xdr:cNvPr id="4" name="Image 1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0940" y="0"/>
          <a:ext cx="1742652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99060</xdr:colOff>
      <xdr:row>2</xdr:row>
      <xdr:rowOff>38100</xdr:rowOff>
    </xdr:from>
    <xdr:to>
      <xdr:col>11</xdr:col>
      <xdr:colOff>527685</xdr:colOff>
      <xdr:row>7</xdr:row>
      <xdr:rowOff>141165</xdr:rowOff>
    </xdr:to>
    <xdr:pic>
      <xdr:nvPicPr>
        <xdr:cNvPr id="5" name="Image 4" descr="Résultat de recherche d'images pour &quot;image fraternité dans le velo&quot;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419100"/>
          <a:ext cx="1548765" cy="1101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12</xdr:col>
      <xdr:colOff>28152</xdr:colOff>
      <xdr:row>1</xdr:row>
      <xdr:rowOff>131445</xdr:rowOff>
    </xdr:to>
    <xdr:pic>
      <xdr:nvPicPr>
        <xdr:cNvPr id="4" name="Image 1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0940" y="0"/>
          <a:ext cx="1742652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106680</xdr:colOff>
      <xdr:row>2</xdr:row>
      <xdr:rowOff>38100</xdr:rowOff>
    </xdr:from>
    <xdr:to>
      <xdr:col>11</xdr:col>
      <xdr:colOff>535305</xdr:colOff>
      <xdr:row>7</xdr:row>
      <xdr:rowOff>141165</xdr:rowOff>
    </xdr:to>
    <xdr:pic>
      <xdr:nvPicPr>
        <xdr:cNvPr id="5" name="Image 4" descr="Résultat de recherche d'images pour &quot;image fraternité dans le velo&quot;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7620" y="419100"/>
          <a:ext cx="1548765" cy="1101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2" name="Image 1" descr="logo rhone 2016b.jpg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12</xdr:col>
      <xdr:colOff>28152</xdr:colOff>
      <xdr:row>1</xdr:row>
      <xdr:rowOff>131445</xdr:rowOff>
    </xdr:to>
    <xdr:pic>
      <xdr:nvPicPr>
        <xdr:cNvPr id="3" name="Image 1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0940" y="0"/>
          <a:ext cx="1742652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83820</xdr:colOff>
      <xdr:row>2</xdr:row>
      <xdr:rowOff>38100</xdr:rowOff>
    </xdr:from>
    <xdr:to>
      <xdr:col>11</xdr:col>
      <xdr:colOff>512445</xdr:colOff>
      <xdr:row>7</xdr:row>
      <xdr:rowOff>141165</xdr:rowOff>
    </xdr:to>
    <xdr:pic>
      <xdr:nvPicPr>
        <xdr:cNvPr id="4" name="Image 3" descr="Résultat de recherche d'images pour &quot;image fraternité dans le velo&quot;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4760" y="419100"/>
          <a:ext cx="1548765" cy="1101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2" name="Image 1" descr="logo rhone 2016b.jp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12</xdr:col>
      <xdr:colOff>28152</xdr:colOff>
      <xdr:row>1</xdr:row>
      <xdr:rowOff>131445</xdr:rowOff>
    </xdr:to>
    <xdr:pic>
      <xdr:nvPicPr>
        <xdr:cNvPr id="3" name="Image 13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0940" y="0"/>
          <a:ext cx="1742652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</xdr:row>
      <xdr:rowOff>22860</xdr:rowOff>
    </xdr:from>
    <xdr:to>
      <xdr:col>11</xdr:col>
      <xdr:colOff>504825</xdr:colOff>
      <xdr:row>7</xdr:row>
      <xdr:rowOff>125925</xdr:rowOff>
    </xdr:to>
    <xdr:pic>
      <xdr:nvPicPr>
        <xdr:cNvPr id="4" name="Image 3" descr="Résultat de recherche d'images pour &quot;image fraternité dans le velo&quot;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7140" y="403860"/>
          <a:ext cx="1548765" cy="1101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99060</xdr:colOff>
      <xdr:row>8</xdr:row>
      <xdr:rowOff>88594</xdr:rowOff>
    </xdr:from>
    <xdr:to>
      <xdr:col>2</xdr:col>
      <xdr:colOff>1112520</xdr:colOff>
      <xdr:row>9</xdr:row>
      <xdr:rowOff>154305</xdr:rowOff>
    </xdr:to>
    <xdr:pic>
      <xdr:nvPicPr>
        <xdr:cNvPr id="3" name="Image 13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1696414"/>
          <a:ext cx="1386840" cy="256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</xdr:colOff>
      <xdr:row>10</xdr:row>
      <xdr:rowOff>15240</xdr:rowOff>
    </xdr:from>
    <xdr:to>
      <xdr:col>3</xdr:col>
      <xdr:colOff>0</xdr:colOff>
      <xdr:row>15</xdr:row>
      <xdr:rowOff>164025</xdr:rowOff>
    </xdr:to>
    <xdr:pic>
      <xdr:nvPicPr>
        <xdr:cNvPr id="5" name="Image 4" descr="Résultat de recherche d'images pour &quot;image fraternité dans le velo&quot;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04060"/>
          <a:ext cx="1548765" cy="1101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437"/>
      <c r="C1" s="437"/>
      <c r="D1" s="430"/>
      <c r="E1" s="430"/>
      <c r="F1" s="430"/>
      <c r="G1" s="430"/>
      <c r="H1" s="430"/>
      <c r="I1" s="430"/>
      <c r="J1" s="428"/>
      <c r="K1" s="428"/>
      <c r="L1" s="428"/>
      <c r="M1" s="100"/>
    </row>
    <row r="2" spans="1:14" ht="12.75" customHeight="1" x14ac:dyDescent="0.2">
      <c r="B2" s="437"/>
      <c r="C2" s="437"/>
      <c r="D2" s="435" t="s">
        <v>0</v>
      </c>
      <c r="E2" s="435"/>
      <c r="F2" s="435"/>
      <c r="G2" s="435"/>
      <c r="H2" s="435"/>
      <c r="I2" s="435"/>
      <c r="J2" s="428"/>
      <c r="K2" s="428"/>
      <c r="L2" s="428"/>
      <c r="M2" s="100"/>
    </row>
    <row r="3" spans="1:14" ht="12.75" customHeight="1" x14ac:dyDescent="0.2">
      <c r="B3" s="437"/>
      <c r="C3" s="437"/>
      <c r="D3" s="435"/>
      <c r="E3" s="435"/>
      <c r="F3" s="435"/>
      <c r="G3" s="435"/>
      <c r="H3" s="435"/>
      <c r="I3" s="435"/>
      <c r="J3" s="428"/>
      <c r="K3" s="428"/>
      <c r="L3" s="428"/>
      <c r="M3" s="100"/>
    </row>
    <row r="4" spans="1:14" ht="15" customHeight="1" x14ac:dyDescent="0.2">
      <c r="B4" s="437"/>
      <c r="C4" s="437"/>
      <c r="D4" s="431"/>
      <c r="E4" s="431"/>
      <c r="F4" s="431"/>
      <c r="G4" s="431"/>
      <c r="H4" s="431"/>
      <c r="I4" s="431"/>
      <c r="J4" s="428"/>
      <c r="K4" s="428"/>
      <c r="L4" s="428"/>
      <c r="M4" s="100"/>
    </row>
    <row r="5" spans="1:14" ht="15" customHeight="1" x14ac:dyDescent="0.2">
      <c r="B5" s="437"/>
      <c r="C5" s="437"/>
      <c r="D5" s="436" t="s">
        <v>35</v>
      </c>
      <c r="E5" s="436"/>
      <c r="F5" s="436"/>
      <c r="G5" s="436"/>
      <c r="H5" s="436"/>
      <c r="I5" s="151">
        <f>G11+'Classements 3'!G11+'Classements 4'!G11+'Classements Cadets'!G11+'Classements 5'!G11+'Classements Cadettes'!G11+'Classements Minimes'!G11</f>
        <v>178</v>
      </c>
      <c r="J5" s="428"/>
      <c r="K5" s="428"/>
      <c r="L5" s="428"/>
      <c r="M5" s="100"/>
    </row>
    <row r="6" spans="1:14" ht="13.5" customHeight="1" thickBot="1" x14ac:dyDescent="0.25">
      <c r="B6" s="437"/>
      <c r="C6" s="437"/>
      <c r="D6" s="27"/>
      <c r="E6" s="27"/>
      <c r="F6" s="27"/>
      <c r="G6" s="27"/>
      <c r="H6" s="27"/>
      <c r="I6" s="27"/>
      <c r="J6" s="428"/>
      <c r="K6" s="428"/>
      <c r="L6" s="428"/>
      <c r="M6" s="100"/>
    </row>
    <row r="7" spans="1:14" ht="19.5" thickBot="1" x14ac:dyDescent="0.25">
      <c r="B7" s="437"/>
      <c r="C7" s="437"/>
      <c r="D7" s="432" t="s">
        <v>25</v>
      </c>
      <c r="E7" s="432"/>
      <c r="F7" s="439">
        <v>43204</v>
      </c>
      <c r="G7" s="440"/>
      <c r="H7" s="440"/>
      <c r="I7" s="441"/>
      <c r="J7" s="428"/>
      <c r="K7" s="428"/>
      <c r="L7" s="428"/>
      <c r="M7" s="47"/>
    </row>
    <row r="8" spans="1:14" ht="21.75" customHeight="1" thickBot="1" x14ac:dyDescent="0.25">
      <c r="B8" s="438"/>
      <c r="C8" s="438"/>
      <c r="D8" s="118" t="s">
        <v>41</v>
      </c>
      <c r="E8" s="434" t="s">
        <v>57</v>
      </c>
      <c r="F8" s="434"/>
      <c r="G8" s="434"/>
      <c r="H8" s="434"/>
      <c r="I8" s="434"/>
      <c r="J8" s="429"/>
      <c r="K8" s="429"/>
      <c r="L8" s="429"/>
      <c r="M8" s="47"/>
    </row>
    <row r="9" spans="1:14" s="4" customFormat="1" ht="19.5" thickBot="1" x14ac:dyDescent="0.25">
      <c r="A9" s="5"/>
      <c r="B9" s="433" t="s">
        <v>18</v>
      </c>
      <c r="C9" s="433"/>
      <c r="D9" s="432"/>
      <c r="E9" s="442" t="s">
        <v>59</v>
      </c>
      <c r="F9" s="443"/>
      <c r="G9" s="443"/>
      <c r="H9" s="443"/>
      <c r="I9" s="444"/>
      <c r="J9" s="445" t="s">
        <v>40</v>
      </c>
      <c r="K9" s="446"/>
      <c r="L9" s="318">
        <f>(I11/1.8908)</f>
        <v>42.310133276919821</v>
      </c>
      <c r="M9" s="107"/>
    </row>
    <row r="10" spans="1:14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4" ht="20.100000000000001" customHeight="1" thickBot="1" x14ac:dyDescent="0.25">
      <c r="B11" s="449" t="s">
        <v>16</v>
      </c>
      <c r="C11" s="450"/>
      <c r="D11" s="450"/>
      <c r="E11" s="447" t="s">
        <v>39</v>
      </c>
      <c r="F11" s="448"/>
      <c r="G11" s="120">
        <v>56</v>
      </c>
      <c r="H11" s="296" t="s">
        <v>37</v>
      </c>
      <c r="I11" s="297">
        <v>80</v>
      </c>
      <c r="J11" s="451" t="s">
        <v>53</v>
      </c>
      <c r="K11" s="453"/>
      <c r="L11" s="454"/>
      <c r="M11" s="108"/>
      <c r="N11" s="117"/>
    </row>
    <row r="12" spans="1:14" ht="18" customHeight="1" thickBot="1" x14ac:dyDescent="0.25">
      <c r="B12" s="145" t="s">
        <v>33</v>
      </c>
      <c r="C12" s="152" t="s">
        <v>36</v>
      </c>
      <c r="D12" s="149" t="s">
        <v>3</v>
      </c>
      <c r="E12" s="28" t="s">
        <v>4</v>
      </c>
      <c r="F12" s="28" t="s">
        <v>5</v>
      </c>
      <c r="G12" s="168" t="s">
        <v>6</v>
      </c>
      <c r="H12" s="167" t="s">
        <v>7</v>
      </c>
      <c r="I12" s="53" t="s">
        <v>19</v>
      </c>
      <c r="J12" s="452"/>
      <c r="K12" s="455"/>
      <c r="L12" s="456"/>
      <c r="M12" s="109"/>
      <c r="N12" s="117"/>
    </row>
    <row r="13" spans="1:14" s="7" customFormat="1" ht="15" customHeight="1" x14ac:dyDescent="0.2">
      <c r="B13" s="20">
        <v>1</v>
      </c>
      <c r="C13" s="299" t="s">
        <v>378</v>
      </c>
      <c r="D13" s="298" t="s">
        <v>379</v>
      </c>
      <c r="E13" s="298" t="s">
        <v>380</v>
      </c>
      <c r="F13" s="299" t="s">
        <v>357</v>
      </c>
      <c r="G13" s="203" t="s">
        <v>152</v>
      </c>
      <c r="H13" s="204" t="s">
        <v>170</v>
      </c>
      <c r="I13" s="205" t="s">
        <v>655</v>
      </c>
      <c r="J13" s="268">
        <v>12</v>
      </c>
      <c r="K13" s="457"/>
      <c r="L13" s="458"/>
      <c r="M13" s="112"/>
      <c r="N13" s="240"/>
    </row>
    <row r="14" spans="1:14" s="7" customFormat="1" ht="15" customHeight="1" x14ac:dyDescent="0.2">
      <c r="B14" s="21">
        <v>2</v>
      </c>
      <c r="C14" s="299" t="s">
        <v>381</v>
      </c>
      <c r="D14" s="300" t="s">
        <v>382</v>
      </c>
      <c r="E14" s="300" t="s">
        <v>383</v>
      </c>
      <c r="F14" s="299" t="s">
        <v>156</v>
      </c>
      <c r="G14" s="203" t="s">
        <v>152</v>
      </c>
      <c r="H14" s="204" t="s">
        <v>170</v>
      </c>
      <c r="I14" s="206" t="s">
        <v>656</v>
      </c>
      <c r="J14" s="269">
        <v>8</v>
      </c>
      <c r="K14" s="459"/>
      <c r="L14" s="427"/>
      <c r="M14" s="112"/>
      <c r="N14" s="240"/>
    </row>
    <row r="15" spans="1:14" s="7" customFormat="1" ht="15" customHeight="1" x14ac:dyDescent="0.2">
      <c r="B15" s="21">
        <v>3</v>
      </c>
      <c r="C15" s="299" t="s">
        <v>384</v>
      </c>
      <c r="D15" s="300" t="s">
        <v>66</v>
      </c>
      <c r="E15" s="300" t="s">
        <v>260</v>
      </c>
      <c r="F15" s="299" t="s">
        <v>250</v>
      </c>
      <c r="G15" s="203" t="s">
        <v>152</v>
      </c>
      <c r="H15" s="204" t="s">
        <v>170</v>
      </c>
      <c r="I15" s="206" t="s">
        <v>659</v>
      </c>
      <c r="J15" s="269">
        <v>6</v>
      </c>
      <c r="K15" s="459"/>
      <c r="L15" s="427"/>
      <c r="M15" s="112"/>
      <c r="N15" s="240"/>
    </row>
    <row r="16" spans="1:14" s="7" customFormat="1" ht="15" customHeight="1" x14ac:dyDescent="0.2">
      <c r="B16" s="21">
        <v>4</v>
      </c>
      <c r="C16" s="292" t="s">
        <v>385</v>
      </c>
      <c r="D16" s="301" t="s">
        <v>386</v>
      </c>
      <c r="E16" s="301" t="s">
        <v>387</v>
      </c>
      <c r="F16" s="292" t="s">
        <v>388</v>
      </c>
      <c r="G16" s="203" t="s">
        <v>152</v>
      </c>
      <c r="H16" s="204" t="s">
        <v>170</v>
      </c>
      <c r="I16" s="206" t="s">
        <v>660</v>
      </c>
      <c r="J16" s="207">
        <v>4</v>
      </c>
      <c r="K16" s="459"/>
      <c r="L16" s="427"/>
      <c r="M16" s="112"/>
      <c r="N16" s="240"/>
    </row>
    <row r="17" spans="2:14" s="7" customFormat="1" ht="15" customHeight="1" thickBot="1" x14ac:dyDescent="0.25">
      <c r="B17" s="22">
        <v>5</v>
      </c>
      <c r="C17" s="280" t="s">
        <v>389</v>
      </c>
      <c r="D17" s="279" t="s">
        <v>390</v>
      </c>
      <c r="E17" s="279" t="s">
        <v>391</v>
      </c>
      <c r="F17" s="280" t="s">
        <v>392</v>
      </c>
      <c r="G17" s="208" t="s">
        <v>152</v>
      </c>
      <c r="H17" s="209" t="s">
        <v>393</v>
      </c>
      <c r="I17" s="210" t="s">
        <v>660</v>
      </c>
      <c r="J17" s="211"/>
      <c r="K17" s="460"/>
      <c r="L17" s="461"/>
      <c r="M17" s="112"/>
      <c r="N17" s="240"/>
    </row>
    <row r="18" spans="2:14" s="7" customFormat="1" ht="15" customHeight="1" x14ac:dyDescent="0.2">
      <c r="B18" s="67">
        <v>6</v>
      </c>
      <c r="C18" s="304" t="s">
        <v>394</v>
      </c>
      <c r="D18" s="302" t="s">
        <v>150</v>
      </c>
      <c r="E18" s="303" t="s">
        <v>395</v>
      </c>
      <c r="F18" s="304" t="s">
        <v>396</v>
      </c>
      <c r="G18" s="157" t="s">
        <v>152</v>
      </c>
      <c r="H18" s="212" t="s">
        <v>234</v>
      </c>
      <c r="I18" s="213" t="s">
        <v>660</v>
      </c>
      <c r="J18" s="214"/>
      <c r="K18" s="462"/>
      <c r="L18" s="458"/>
      <c r="M18" s="112"/>
      <c r="N18" s="240"/>
    </row>
    <row r="19" spans="2:14" s="7" customFormat="1" ht="15" customHeight="1" x14ac:dyDescent="0.2">
      <c r="B19" s="24">
        <v>7</v>
      </c>
      <c r="C19" s="299" t="s">
        <v>397</v>
      </c>
      <c r="D19" s="300" t="s">
        <v>398</v>
      </c>
      <c r="E19" s="300" t="s">
        <v>399</v>
      </c>
      <c r="F19" s="299" t="s">
        <v>400</v>
      </c>
      <c r="G19" s="203" t="s">
        <v>152</v>
      </c>
      <c r="H19" s="204" t="s">
        <v>170</v>
      </c>
      <c r="I19" s="215" t="s">
        <v>660</v>
      </c>
      <c r="J19" s="57"/>
      <c r="K19" s="426"/>
      <c r="L19" s="427"/>
      <c r="M19" s="112"/>
      <c r="N19" s="240"/>
    </row>
    <row r="20" spans="2:14" s="7" customFormat="1" ht="15" customHeight="1" x14ac:dyDescent="0.2">
      <c r="B20" s="24">
        <v>8</v>
      </c>
      <c r="C20" s="306" t="s">
        <v>401</v>
      </c>
      <c r="D20" s="305" t="s">
        <v>402</v>
      </c>
      <c r="E20" s="305" t="s">
        <v>403</v>
      </c>
      <c r="F20" s="306" t="s">
        <v>165</v>
      </c>
      <c r="G20" s="203" t="s">
        <v>152</v>
      </c>
      <c r="H20" s="204" t="s">
        <v>170</v>
      </c>
      <c r="I20" s="215" t="s">
        <v>660</v>
      </c>
      <c r="J20" s="57"/>
      <c r="K20" s="426"/>
      <c r="L20" s="427"/>
      <c r="M20" s="112"/>
      <c r="N20" s="240"/>
    </row>
    <row r="21" spans="2:14" s="7" customFormat="1" ht="15" customHeight="1" x14ac:dyDescent="0.2">
      <c r="B21" s="24">
        <v>9</v>
      </c>
      <c r="C21" s="299" t="s">
        <v>404</v>
      </c>
      <c r="D21" s="300" t="s">
        <v>405</v>
      </c>
      <c r="E21" s="300" t="s">
        <v>380</v>
      </c>
      <c r="F21" s="299" t="s">
        <v>189</v>
      </c>
      <c r="G21" s="203" t="s">
        <v>152</v>
      </c>
      <c r="H21" s="216" t="s">
        <v>170</v>
      </c>
      <c r="I21" s="215" t="s">
        <v>660</v>
      </c>
      <c r="J21" s="57"/>
      <c r="K21" s="426"/>
      <c r="L21" s="427"/>
      <c r="M21" s="112"/>
      <c r="N21" s="240"/>
    </row>
    <row r="22" spans="2:14" s="7" customFormat="1" ht="15" customHeight="1" x14ac:dyDescent="0.2">
      <c r="B22" s="24">
        <v>10</v>
      </c>
      <c r="C22" s="299" t="s">
        <v>406</v>
      </c>
      <c r="D22" s="300" t="s">
        <v>407</v>
      </c>
      <c r="E22" s="300" t="s">
        <v>408</v>
      </c>
      <c r="F22" s="299" t="s">
        <v>204</v>
      </c>
      <c r="G22" s="203" t="s">
        <v>152</v>
      </c>
      <c r="H22" s="216" t="s">
        <v>170</v>
      </c>
      <c r="I22" s="215" t="s">
        <v>660</v>
      </c>
      <c r="J22" s="57"/>
      <c r="K22" s="426"/>
      <c r="L22" s="427"/>
      <c r="M22" s="112"/>
      <c r="N22" s="240"/>
    </row>
    <row r="23" spans="2:14" s="7" customFormat="1" ht="15" customHeight="1" x14ac:dyDescent="0.2">
      <c r="B23" s="24">
        <v>11</v>
      </c>
      <c r="C23" s="299" t="s">
        <v>409</v>
      </c>
      <c r="D23" s="300" t="s">
        <v>410</v>
      </c>
      <c r="E23" s="300" t="s">
        <v>411</v>
      </c>
      <c r="F23" s="299" t="s">
        <v>225</v>
      </c>
      <c r="G23" s="203" t="s">
        <v>152</v>
      </c>
      <c r="H23" s="216" t="s">
        <v>170</v>
      </c>
      <c r="I23" s="215" t="s">
        <v>660</v>
      </c>
      <c r="J23" s="57"/>
      <c r="K23" s="426"/>
      <c r="L23" s="427"/>
      <c r="M23" s="112"/>
      <c r="N23" s="240"/>
    </row>
    <row r="24" spans="2:14" s="7" customFormat="1" ht="15" customHeight="1" x14ac:dyDescent="0.2">
      <c r="B24" s="24">
        <v>12</v>
      </c>
      <c r="C24" s="299" t="s">
        <v>412</v>
      </c>
      <c r="D24" s="300" t="s">
        <v>160</v>
      </c>
      <c r="E24" s="300" t="s">
        <v>413</v>
      </c>
      <c r="F24" s="299" t="s">
        <v>162</v>
      </c>
      <c r="G24" s="203" t="s">
        <v>152</v>
      </c>
      <c r="H24" s="216" t="s">
        <v>234</v>
      </c>
      <c r="I24" s="215" t="s">
        <v>660</v>
      </c>
      <c r="J24" s="57"/>
      <c r="K24" s="426"/>
      <c r="L24" s="427"/>
      <c r="M24" s="112"/>
      <c r="N24" s="240"/>
    </row>
    <row r="25" spans="2:14" s="7" customFormat="1" ht="15" customHeight="1" x14ac:dyDescent="0.2">
      <c r="B25" s="347">
        <v>13</v>
      </c>
      <c r="C25" s="315" t="s">
        <v>414</v>
      </c>
      <c r="D25" s="307" t="s">
        <v>415</v>
      </c>
      <c r="E25" s="308" t="s">
        <v>416</v>
      </c>
      <c r="F25" s="89" t="s">
        <v>417</v>
      </c>
      <c r="G25" s="217" t="s">
        <v>152</v>
      </c>
      <c r="H25" s="218" t="s">
        <v>393</v>
      </c>
      <c r="I25" s="215" t="s">
        <v>660</v>
      </c>
      <c r="J25" s="57"/>
      <c r="K25" s="426"/>
      <c r="L25" s="427"/>
      <c r="M25" s="112"/>
      <c r="N25" s="240"/>
    </row>
    <row r="26" spans="2:14" s="7" customFormat="1" ht="15" customHeight="1" x14ac:dyDescent="0.2">
      <c r="B26" s="24">
        <v>14</v>
      </c>
      <c r="C26" s="299" t="s">
        <v>418</v>
      </c>
      <c r="D26" s="300" t="s">
        <v>419</v>
      </c>
      <c r="E26" s="300" t="s">
        <v>420</v>
      </c>
      <c r="F26" s="299" t="s">
        <v>274</v>
      </c>
      <c r="G26" s="203" t="s">
        <v>152</v>
      </c>
      <c r="H26" s="216" t="s">
        <v>170</v>
      </c>
      <c r="I26" s="215" t="s">
        <v>660</v>
      </c>
      <c r="J26" s="57"/>
      <c r="K26" s="426"/>
      <c r="L26" s="427"/>
      <c r="M26" s="112"/>
      <c r="N26" s="240"/>
    </row>
    <row r="27" spans="2:14" s="7" customFormat="1" ht="15" customHeight="1" x14ac:dyDescent="0.2">
      <c r="B27" s="24">
        <v>15</v>
      </c>
      <c r="C27" s="299" t="s">
        <v>421</v>
      </c>
      <c r="D27" s="298" t="s">
        <v>422</v>
      </c>
      <c r="E27" s="298" t="s">
        <v>423</v>
      </c>
      <c r="F27" s="299" t="s">
        <v>424</v>
      </c>
      <c r="G27" s="203" t="s">
        <v>153</v>
      </c>
      <c r="H27" s="204" t="s">
        <v>216</v>
      </c>
      <c r="I27" s="215" t="s">
        <v>660</v>
      </c>
      <c r="J27" s="57"/>
      <c r="K27" s="426"/>
      <c r="L27" s="427"/>
      <c r="M27" s="112"/>
      <c r="N27" s="240"/>
    </row>
    <row r="28" spans="2:14" s="7" customFormat="1" ht="15" customHeight="1" x14ac:dyDescent="0.2">
      <c r="B28" s="24">
        <v>16</v>
      </c>
      <c r="C28" s="299" t="s">
        <v>425</v>
      </c>
      <c r="D28" s="300" t="s">
        <v>426</v>
      </c>
      <c r="E28" s="300" t="s">
        <v>427</v>
      </c>
      <c r="F28" s="299" t="s">
        <v>428</v>
      </c>
      <c r="G28" s="203" t="s">
        <v>429</v>
      </c>
      <c r="H28" s="216" t="s">
        <v>216</v>
      </c>
      <c r="I28" s="215" t="s">
        <v>660</v>
      </c>
      <c r="J28" s="57"/>
      <c r="K28" s="426"/>
      <c r="L28" s="427"/>
      <c r="M28" s="90"/>
      <c r="N28" s="240"/>
    </row>
    <row r="29" spans="2:14" s="7" customFormat="1" ht="15" customHeight="1" x14ac:dyDescent="0.2">
      <c r="B29" s="24">
        <v>17</v>
      </c>
      <c r="C29" s="316" t="s">
        <v>430</v>
      </c>
      <c r="D29" s="307" t="s">
        <v>431</v>
      </c>
      <c r="E29" s="308" t="s">
        <v>432</v>
      </c>
      <c r="F29" s="309" t="s">
        <v>433</v>
      </c>
      <c r="G29" s="203" t="s">
        <v>152</v>
      </c>
      <c r="H29" s="218" t="s">
        <v>170</v>
      </c>
      <c r="I29" s="215" t="s">
        <v>660</v>
      </c>
      <c r="J29" s="57"/>
      <c r="K29" s="426"/>
      <c r="L29" s="427"/>
      <c r="M29" s="90"/>
      <c r="N29" s="240"/>
    </row>
    <row r="30" spans="2:14" s="7" customFormat="1" ht="15" customHeight="1" x14ac:dyDescent="0.2">
      <c r="B30" s="24">
        <v>18</v>
      </c>
      <c r="C30" s="309" t="s">
        <v>434</v>
      </c>
      <c r="D30" s="307" t="s">
        <v>435</v>
      </c>
      <c r="E30" s="308" t="s">
        <v>311</v>
      </c>
      <c r="F30" s="309" t="s">
        <v>306</v>
      </c>
      <c r="G30" s="217" t="s">
        <v>152</v>
      </c>
      <c r="H30" s="218" t="s">
        <v>234</v>
      </c>
      <c r="I30" s="215" t="s">
        <v>660</v>
      </c>
      <c r="J30" s="57"/>
      <c r="K30" s="426"/>
      <c r="L30" s="427"/>
      <c r="M30" s="90"/>
    </row>
    <row r="31" spans="2:14" s="7" customFormat="1" ht="15" customHeight="1" x14ac:dyDescent="0.2">
      <c r="B31" s="24">
        <v>19</v>
      </c>
      <c r="C31" s="309" t="s">
        <v>436</v>
      </c>
      <c r="D31" s="307" t="s">
        <v>437</v>
      </c>
      <c r="E31" s="308" t="s">
        <v>269</v>
      </c>
      <c r="F31" s="309" t="s">
        <v>156</v>
      </c>
      <c r="G31" s="217" t="s">
        <v>152</v>
      </c>
      <c r="H31" s="218" t="s">
        <v>170</v>
      </c>
      <c r="I31" s="219" t="s">
        <v>660</v>
      </c>
      <c r="J31" s="57"/>
      <c r="K31" s="426"/>
      <c r="L31" s="427"/>
      <c r="M31" s="90"/>
    </row>
    <row r="32" spans="2:14" s="7" customFormat="1" ht="15" customHeight="1" x14ac:dyDescent="0.2">
      <c r="B32" s="24">
        <v>20</v>
      </c>
      <c r="C32" s="280" t="s">
        <v>438</v>
      </c>
      <c r="D32" s="307" t="s">
        <v>439</v>
      </c>
      <c r="E32" s="54" t="s">
        <v>408</v>
      </c>
      <c r="F32" s="280" t="s">
        <v>388</v>
      </c>
      <c r="G32" s="208" t="s">
        <v>152</v>
      </c>
      <c r="H32" s="209" t="s">
        <v>170</v>
      </c>
      <c r="I32" s="219" t="s">
        <v>660</v>
      </c>
      <c r="J32" s="57"/>
      <c r="K32" s="426"/>
      <c r="L32" s="427"/>
      <c r="M32" s="90"/>
    </row>
    <row r="33" spans="2:13" s="7" customFormat="1" ht="15" customHeight="1" x14ac:dyDescent="0.2">
      <c r="B33" s="24">
        <v>21</v>
      </c>
      <c r="C33" s="319" t="s">
        <v>440</v>
      </c>
      <c r="D33" s="307" t="s">
        <v>441</v>
      </c>
      <c r="E33" s="54" t="s">
        <v>285</v>
      </c>
      <c r="F33" s="320" t="s">
        <v>442</v>
      </c>
      <c r="G33" s="320" t="s">
        <v>429</v>
      </c>
      <c r="H33" s="321" t="s">
        <v>170</v>
      </c>
      <c r="I33" s="219" t="s">
        <v>660</v>
      </c>
      <c r="J33" s="57"/>
      <c r="K33" s="426"/>
      <c r="L33" s="427"/>
      <c r="M33" s="90"/>
    </row>
    <row r="34" spans="2:13" s="7" customFormat="1" ht="15" customHeight="1" x14ac:dyDescent="0.2">
      <c r="B34" s="24">
        <v>22</v>
      </c>
      <c r="C34" s="322" t="s">
        <v>443</v>
      </c>
      <c r="D34" s="323" t="s">
        <v>444</v>
      </c>
      <c r="E34" s="54" t="s">
        <v>269</v>
      </c>
      <c r="F34" s="322" t="s">
        <v>189</v>
      </c>
      <c r="G34" s="322" t="s">
        <v>152</v>
      </c>
      <c r="H34" s="324" t="s">
        <v>170</v>
      </c>
      <c r="I34" s="219" t="s">
        <v>660</v>
      </c>
      <c r="J34" s="57"/>
      <c r="K34" s="426"/>
      <c r="L34" s="427"/>
      <c r="M34" s="90"/>
    </row>
    <row r="35" spans="2:13" s="7" customFormat="1" ht="15" customHeight="1" x14ac:dyDescent="0.2">
      <c r="B35" s="24">
        <v>23</v>
      </c>
      <c r="C35" s="280" t="s">
        <v>445</v>
      </c>
      <c r="D35" s="307" t="s">
        <v>446</v>
      </c>
      <c r="E35" s="54" t="s">
        <v>376</v>
      </c>
      <c r="F35" s="280" t="s">
        <v>447</v>
      </c>
      <c r="G35" s="208" t="s">
        <v>152</v>
      </c>
      <c r="H35" s="209" t="s">
        <v>234</v>
      </c>
      <c r="I35" s="219" t="s">
        <v>660</v>
      </c>
      <c r="J35" s="57"/>
      <c r="K35" s="426"/>
      <c r="L35" s="427"/>
      <c r="M35" s="90"/>
    </row>
    <row r="36" spans="2:13" s="7" customFormat="1" ht="15" customHeight="1" x14ac:dyDescent="0.2">
      <c r="B36" s="24">
        <v>24</v>
      </c>
      <c r="C36" s="280" t="s">
        <v>448</v>
      </c>
      <c r="D36" s="307" t="s">
        <v>449</v>
      </c>
      <c r="E36" s="54" t="s">
        <v>246</v>
      </c>
      <c r="F36" s="280" t="s">
        <v>339</v>
      </c>
      <c r="G36" s="208" t="s">
        <v>152</v>
      </c>
      <c r="H36" s="209" t="s">
        <v>170</v>
      </c>
      <c r="I36" s="219" t="s">
        <v>660</v>
      </c>
      <c r="J36" s="57"/>
      <c r="K36" s="426"/>
      <c r="L36" s="427"/>
      <c r="M36" s="90"/>
    </row>
    <row r="37" spans="2:13" s="7" customFormat="1" ht="15" customHeight="1" x14ac:dyDescent="0.2">
      <c r="B37" s="24">
        <v>25</v>
      </c>
      <c r="C37" s="280" t="s">
        <v>450</v>
      </c>
      <c r="D37" s="307" t="s">
        <v>451</v>
      </c>
      <c r="E37" s="308" t="s">
        <v>192</v>
      </c>
      <c r="F37" s="299" t="s">
        <v>225</v>
      </c>
      <c r="G37" s="208" t="s">
        <v>152</v>
      </c>
      <c r="H37" s="209" t="s">
        <v>170</v>
      </c>
      <c r="I37" s="219" t="s">
        <v>660</v>
      </c>
      <c r="J37" s="57"/>
      <c r="K37" s="426"/>
      <c r="L37" s="427"/>
      <c r="M37" s="90"/>
    </row>
    <row r="38" spans="2:13" s="7" customFormat="1" ht="15" customHeight="1" x14ac:dyDescent="0.2">
      <c r="B38" s="24">
        <v>26</v>
      </c>
      <c r="C38" s="299" t="s">
        <v>452</v>
      </c>
      <c r="D38" s="307" t="s">
        <v>453</v>
      </c>
      <c r="E38" s="308" t="s">
        <v>454</v>
      </c>
      <c r="F38" s="89" t="s">
        <v>289</v>
      </c>
      <c r="G38" s="203" t="s">
        <v>152</v>
      </c>
      <c r="H38" s="204" t="s">
        <v>170</v>
      </c>
      <c r="I38" s="219" t="s">
        <v>660</v>
      </c>
      <c r="J38" s="57"/>
      <c r="K38" s="426"/>
      <c r="L38" s="427"/>
      <c r="M38" s="90"/>
    </row>
    <row r="39" spans="2:13" s="7" customFormat="1" ht="15" customHeight="1" x14ac:dyDescent="0.2">
      <c r="B39" s="24">
        <v>27</v>
      </c>
      <c r="C39" s="299" t="s">
        <v>455</v>
      </c>
      <c r="D39" s="308" t="s">
        <v>456</v>
      </c>
      <c r="E39" s="310" t="s">
        <v>173</v>
      </c>
      <c r="F39" s="299" t="s">
        <v>140</v>
      </c>
      <c r="G39" s="203" t="s">
        <v>152</v>
      </c>
      <c r="H39" s="204" t="s">
        <v>170</v>
      </c>
      <c r="I39" s="219" t="s">
        <v>660</v>
      </c>
      <c r="J39" s="57"/>
      <c r="K39" s="426"/>
      <c r="L39" s="427"/>
      <c r="M39" s="90"/>
    </row>
    <row r="40" spans="2:13" s="7" customFormat="1" ht="15" customHeight="1" x14ac:dyDescent="0.2">
      <c r="B40" s="24">
        <v>28</v>
      </c>
      <c r="C40" s="299" t="s">
        <v>457</v>
      </c>
      <c r="D40" s="104" t="s">
        <v>458</v>
      </c>
      <c r="E40" s="311" t="s">
        <v>459</v>
      </c>
      <c r="F40" s="299" t="s">
        <v>204</v>
      </c>
      <c r="G40" s="203" t="s">
        <v>152</v>
      </c>
      <c r="H40" s="204" t="s">
        <v>170</v>
      </c>
      <c r="I40" s="219" t="s">
        <v>660</v>
      </c>
      <c r="J40" s="57"/>
      <c r="K40" s="426"/>
      <c r="L40" s="427"/>
      <c r="M40" s="90"/>
    </row>
    <row r="41" spans="2:13" s="7" customFormat="1" ht="15" customHeight="1" x14ac:dyDescent="0.2">
      <c r="B41" s="24">
        <v>29</v>
      </c>
      <c r="C41" s="299" t="s">
        <v>460</v>
      </c>
      <c r="D41" s="312" t="s">
        <v>461</v>
      </c>
      <c r="E41" s="311" t="s">
        <v>462</v>
      </c>
      <c r="F41" s="299" t="s">
        <v>463</v>
      </c>
      <c r="G41" s="203" t="s">
        <v>152</v>
      </c>
      <c r="H41" s="204" t="s">
        <v>234</v>
      </c>
      <c r="I41" s="219" t="s">
        <v>660</v>
      </c>
      <c r="J41" s="57"/>
      <c r="K41" s="426"/>
      <c r="L41" s="427"/>
      <c r="M41" s="90"/>
    </row>
    <row r="42" spans="2:13" s="7" customFormat="1" ht="15" customHeight="1" x14ac:dyDescent="0.2">
      <c r="B42" s="24">
        <v>30</v>
      </c>
      <c r="C42" s="299" t="s">
        <v>464</v>
      </c>
      <c r="D42" s="313" t="s">
        <v>465</v>
      </c>
      <c r="E42" s="314" t="s">
        <v>221</v>
      </c>
      <c r="F42" s="299" t="s">
        <v>204</v>
      </c>
      <c r="G42" s="203" t="s">
        <v>152</v>
      </c>
      <c r="H42" s="204" t="s">
        <v>170</v>
      </c>
      <c r="I42" s="219" t="s">
        <v>660</v>
      </c>
      <c r="J42" s="57"/>
      <c r="K42" s="426"/>
      <c r="L42" s="427"/>
      <c r="M42" s="90"/>
    </row>
    <row r="43" spans="2:13" s="7" customFormat="1" ht="15" customHeight="1" x14ac:dyDescent="0.2">
      <c r="B43" s="24">
        <v>31</v>
      </c>
      <c r="C43" s="299" t="s">
        <v>466</v>
      </c>
      <c r="D43" s="312" t="s">
        <v>467</v>
      </c>
      <c r="E43" s="119" t="s">
        <v>319</v>
      </c>
      <c r="F43" s="299" t="s">
        <v>162</v>
      </c>
      <c r="G43" s="203" t="s">
        <v>152</v>
      </c>
      <c r="H43" s="204" t="s">
        <v>234</v>
      </c>
      <c r="I43" s="219" t="s">
        <v>660</v>
      </c>
      <c r="J43" s="57"/>
      <c r="K43" s="426"/>
      <c r="L43" s="427"/>
      <c r="M43" s="90"/>
    </row>
    <row r="44" spans="2:13" s="7" customFormat="1" ht="15" customHeight="1" x14ac:dyDescent="0.2">
      <c r="B44" s="24">
        <v>32</v>
      </c>
      <c r="C44" s="401" t="s">
        <v>468</v>
      </c>
      <c r="D44" s="223" t="s">
        <v>469</v>
      </c>
      <c r="E44" s="404" t="s">
        <v>462</v>
      </c>
      <c r="F44" s="220" t="s">
        <v>225</v>
      </c>
      <c r="G44" s="208" t="s">
        <v>152</v>
      </c>
      <c r="H44" s="221" t="s">
        <v>170</v>
      </c>
      <c r="I44" s="222" t="s">
        <v>660</v>
      </c>
      <c r="J44" s="57"/>
      <c r="K44" s="426"/>
      <c r="L44" s="427"/>
      <c r="M44" s="90"/>
    </row>
    <row r="45" spans="2:13" s="7" customFormat="1" ht="15" customHeight="1" x14ac:dyDescent="0.2">
      <c r="B45" s="24">
        <v>33</v>
      </c>
      <c r="C45" s="401" t="s">
        <v>470</v>
      </c>
      <c r="D45" s="223" t="s">
        <v>471</v>
      </c>
      <c r="E45" s="404" t="s">
        <v>356</v>
      </c>
      <c r="F45" s="220" t="s">
        <v>165</v>
      </c>
      <c r="G45" s="208" t="s">
        <v>152</v>
      </c>
      <c r="H45" s="221" t="s">
        <v>170</v>
      </c>
      <c r="I45" s="222" t="s">
        <v>660</v>
      </c>
      <c r="J45" s="57"/>
      <c r="K45" s="426"/>
      <c r="L45" s="427"/>
      <c r="M45" s="90"/>
    </row>
    <row r="46" spans="2:13" s="7" customFormat="1" ht="15" customHeight="1" x14ac:dyDescent="0.2">
      <c r="B46" s="24">
        <v>34</v>
      </c>
      <c r="C46" s="401" t="s">
        <v>472</v>
      </c>
      <c r="D46" s="223" t="s">
        <v>473</v>
      </c>
      <c r="E46" s="404" t="s">
        <v>474</v>
      </c>
      <c r="F46" s="220" t="s">
        <v>204</v>
      </c>
      <c r="G46" s="208" t="s">
        <v>152</v>
      </c>
      <c r="H46" s="221" t="s">
        <v>170</v>
      </c>
      <c r="I46" s="222" t="s">
        <v>660</v>
      </c>
      <c r="J46" s="57"/>
      <c r="K46" s="426"/>
      <c r="L46" s="427"/>
      <c r="M46" s="90"/>
    </row>
    <row r="47" spans="2:13" s="7" customFormat="1" ht="15" customHeight="1" x14ac:dyDescent="0.2">
      <c r="B47" s="24">
        <v>35</v>
      </c>
      <c r="C47" s="401" t="s">
        <v>475</v>
      </c>
      <c r="D47" s="223" t="s">
        <v>476</v>
      </c>
      <c r="E47" s="405" t="s">
        <v>237</v>
      </c>
      <c r="F47" s="220" t="s">
        <v>189</v>
      </c>
      <c r="G47" s="208" t="s">
        <v>152</v>
      </c>
      <c r="H47" s="221" t="s">
        <v>170</v>
      </c>
      <c r="I47" s="222" t="s">
        <v>660</v>
      </c>
      <c r="J47" s="57"/>
      <c r="K47" s="426"/>
      <c r="L47" s="427"/>
      <c r="M47" s="90"/>
    </row>
    <row r="48" spans="2:13" s="7" customFormat="1" ht="15" customHeight="1" x14ac:dyDescent="0.2">
      <c r="B48" s="24">
        <v>36</v>
      </c>
      <c r="C48" s="401" t="s">
        <v>477</v>
      </c>
      <c r="D48" s="223" t="s">
        <v>478</v>
      </c>
      <c r="E48" s="404" t="s">
        <v>349</v>
      </c>
      <c r="F48" s="220" t="s">
        <v>400</v>
      </c>
      <c r="G48" s="208" t="s">
        <v>152</v>
      </c>
      <c r="H48" s="221" t="s">
        <v>170</v>
      </c>
      <c r="I48" s="222" t="s">
        <v>660</v>
      </c>
      <c r="J48" s="57"/>
      <c r="K48" s="426"/>
      <c r="L48" s="427"/>
      <c r="M48" s="90"/>
    </row>
    <row r="49" spans="2:13" s="7" customFormat="1" ht="15" customHeight="1" x14ac:dyDescent="0.2">
      <c r="B49" s="24">
        <v>37</v>
      </c>
      <c r="C49" s="401" t="s">
        <v>479</v>
      </c>
      <c r="D49" s="223" t="s">
        <v>398</v>
      </c>
      <c r="E49" s="404" t="s">
        <v>269</v>
      </c>
      <c r="F49" s="220" t="s">
        <v>400</v>
      </c>
      <c r="G49" s="208" t="s">
        <v>152</v>
      </c>
      <c r="H49" s="221" t="s">
        <v>170</v>
      </c>
      <c r="I49" s="222" t="s">
        <v>660</v>
      </c>
      <c r="J49" s="57"/>
      <c r="K49" s="426"/>
      <c r="L49" s="427"/>
      <c r="M49" s="90"/>
    </row>
    <row r="50" spans="2:13" s="7" customFormat="1" ht="15" customHeight="1" x14ac:dyDescent="0.2">
      <c r="B50" s="24">
        <v>38</v>
      </c>
      <c r="C50" s="401" t="s">
        <v>480</v>
      </c>
      <c r="D50" s="223" t="s">
        <v>481</v>
      </c>
      <c r="E50" s="404" t="s">
        <v>454</v>
      </c>
      <c r="F50" s="220" t="s">
        <v>482</v>
      </c>
      <c r="G50" s="208" t="s">
        <v>152</v>
      </c>
      <c r="H50" s="221" t="s">
        <v>393</v>
      </c>
      <c r="I50" s="222" t="s">
        <v>660</v>
      </c>
      <c r="J50" s="57"/>
      <c r="K50" s="426"/>
      <c r="L50" s="427"/>
      <c r="M50" s="90"/>
    </row>
    <row r="51" spans="2:13" s="7" customFormat="1" ht="15" customHeight="1" x14ac:dyDescent="0.2">
      <c r="B51" s="24">
        <v>39</v>
      </c>
      <c r="C51" s="401" t="s">
        <v>483</v>
      </c>
      <c r="D51" s="223" t="s">
        <v>484</v>
      </c>
      <c r="E51" s="405" t="s">
        <v>380</v>
      </c>
      <c r="F51" s="220" t="s">
        <v>428</v>
      </c>
      <c r="G51" s="208" t="s">
        <v>153</v>
      </c>
      <c r="H51" s="221" t="s">
        <v>216</v>
      </c>
      <c r="I51" s="222" t="s">
        <v>660</v>
      </c>
      <c r="J51" s="57"/>
      <c r="K51" s="426"/>
      <c r="L51" s="427"/>
      <c r="M51" s="90"/>
    </row>
    <row r="52" spans="2:13" s="7" customFormat="1" ht="15" customHeight="1" x14ac:dyDescent="0.2">
      <c r="B52" s="24">
        <v>40</v>
      </c>
      <c r="C52" s="401" t="s">
        <v>485</v>
      </c>
      <c r="D52" s="223" t="s">
        <v>486</v>
      </c>
      <c r="E52" s="404" t="s">
        <v>487</v>
      </c>
      <c r="F52" s="220" t="s">
        <v>488</v>
      </c>
      <c r="G52" s="208" t="s">
        <v>152</v>
      </c>
      <c r="H52" s="221" t="s">
        <v>170</v>
      </c>
      <c r="I52" s="222" t="s">
        <v>660</v>
      </c>
      <c r="J52" s="57"/>
      <c r="K52" s="426"/>
      <c r="L52" s="427"/>
      <c r="M52" s="90"/>
    </row>
    <row r="53" spans="2:13" s="7" customFormat="1" ht="15" customHeight="1" x14ac:dyDescent="0.2">
      <c r="B53" s="24">
        <v>41</v>
      </c>
      <c r="C53" s="401" t="s">
        <v>489</v>
      </c>
      <c r="D53" s="223" t="s">
        <v>490</v>
      </c>
      <c r="E53" s="404" t="s">
        <v>491</v>
      </c>
      <c r="F53" s="220" t="s">
        <v>159</v>
      </c>
      <c r="G53" s="208" t="s">
        <v>152</v>
      </c>
      <c r="H53" s="221" t="s">
        <v>170</v>
      </c>
      <c r="I53" s="222" t="s">
        <v>660</v>
      </c>
      <c r="J53" s="57"/>
      <c r="K53" s="426"/>
      <c r="L53" s="427"/>
      <c r="M53" s="90"/>
    </row>
    <row r="54" spans="2:13" s="7" customFormat="1" ht="15" customHeight="1" x14ac:dyDescent="0.2">
      <c r="B54" s="24">
        <v>42</v>
      </c>
      <c r="C54" s="401" t="s">
        <v>492</v>
      </c>
      <c r="D54" s="223" t="s">
        <v>493</v>
      </c>
      <c r="E54" s="404" t="s">
        <v>494</v>
      </c>
      <c r="F54" s="220" t="s">
        <v>447</v>
      </c>
      <c r="G54" s="208" t="s">
        <v>152</v>
      </c>
      <c r="H54" s="221" t="s">
        <v>234</v>
      </c>
      <c r="I54" s="222" t="s">
        <v>660</v>
      </c>
      <c r="J54" s="57"/>
      <c r="K54" s="426"/>
      <c r="L54" s="427"/>
      <c r="M54" s="90"/>
    </row>
    <row r="55" spans="2:13" s="7" customFormat="1" ht="15" customHeight="1" x14ac:dyDescent="0.2">
      <c r="B55" s="24">
        <v>43</v>
      </c>
      <c r="C55" s="401" t="s">
        <v>495</v>
      </c>
      <c r="D55" s="223" t="s">
        <v>154</v>
      </c>
      <c r="E55" s="404" t="s">
        <v>383</v>
      </c>
      <c r="F55" s="220" t="s">
        <v>156</v>
      </c>
      <c r="G55" s="208" t="s">
        <v>152</v>
      </c>
      <c r="H55" s="221" t="s">
        <v>170</v>
      </c>
      <c r="I55" s="222" t="s">
        <v>660</v>
      </c>
      <c r="J55" s="57"/>
      <c r="K55" s="426"/>
      <c r="L55" s="427"/>
      <c r="M55" s="90"/>
    </row>
    <row r="56" spans="2:13" s="7" customFormat="1" ht="15" customHeight="1" x14ac:dyDescent="0.2">
      <c r="B56" s="24">
        <v>44</v>
      </c>
      <c r="C56" s="401" t="s">
        <v>496</v>
      </c>
      <c r="D56" s="223" t="s">
        <v>453</v>
      </c>
      <c r="E56" s="404" t="s">
        <v>145</v>
      </c>
      <c r="F56" s="220" t="s">
        <v>289</v>
      </c>
      <c r="G56" s="208" t="s">
        <v>152</v>
      </c>
      <c r="H56" s="221" t="s">
        <v>170</v>
      </c>
      <c r="I56" s="222" t="s">
        <v>660</v>
      </c>
      <c r="J56" s="57"/>
      <c r="K56" s="426"/>
      <c r="L56" s="427"/>
      <c r="M56" s="90"/>
    </row>
    <row r="57" spans="2:13" s="7" customFormat="1" ht="15" customHeight="1" x14ac:dyDescent="0.2">
      <c r="B57" s="24">
        <v>45</v>
      </c>
      <c r="C57" s="401" t="s">
        <v>497</v>
      </c>
      <c r="D57" s="223" t="s">
        <v>498</v>
      </c>
      <c r="E57" s="404" t="s">
        <v>269</v>
      </c>
      <c r="F57" s="220" t="s">
        <v>156</v>
      </c>
      <c r="G57" s="208" t="s">
        <v>152</v>
      </c>
      <c r="H57" s="221" t="s">
        <v>170</v>
      </c>
      <c r="I57" s="222" t="s">
        <v>660</v>
      </c>
      <c r="J57" s="57"/>
      <c r="K57" s="426"/>
      <c r="L57" s="427"/>
      <c r="M57" s="90"/>
    </row>
    <row r="58" spans="2:13" s="7" customFormat="1" ht="15" customHeight="1" x14ac:dyDescent="0.2">
      <c r="B58" s="24">
        <v>46</v>
      </c>
      <c r="C58" s="401" t="s">
        <v>499</v>
      </c>
      <c r="D58" s="223" t="s">
        <v>500</v>
      </c>
      <c r="E58" s="404" t="s">
        <v>335</v>
      </c>
      <c r="F58" s="220" t="s">
        <v>140</v>
      </c>
      <c r="G58" s="208" t="s">
        <v>152</v>
      </c>
      <c r="H58" s="221" t="s">
        <v>170</v>
      </c>
      <c r="I58" s="222" t="s">
        <v>660</v>
      </c>
      <c r="J58" s="57"/>
      <c r="K58" s="426"/>
      <c r="L58" s="427"/>
      <c r="M58" s="90"/>
    </row>
    <row r="59" spans="2:13" s="7" customFormat="1" ht="15" customHeight="1" x14ac:dyDescent="0.2">
      <c r="B59" s="24">
        <v>47</v>
      </c>
      <c r="C59" s="401" t="s">
        <v>501</v>
      </c>
      <c r="D59" s="223" t="s">
        <v>502</v>
      </c>
      <c r="E59" s="405" t="s">
        <v>70</v>
      </c>
      <c r="F59" s="220" t="s">
        <v>140</v>
      </c>
      <c r="G59" s="208" t="s">
        <v>152</v>
      </c>
      <c r="H59" s="221" t="s">
        <v>170</v>
      </c>
      <c r="I59" s="222" t="s">
        <v>660</v>
      </c>
      <c r="J59" s="57"/>
      <c r="K59" s="426"/>
      <c r="L59" s="427"/>
      <c r="M59" s="90"/>
    </row>
    <row r="60" spans="2:13" s="7" customFormat="1" ht="15" customHeight="1" x14ac:dyDescent="0.2">
      <c r="B60" s="24">
        <v>48</v>
      </c>
      <c r="C60" s="401" t="s">
        <v>503</v>
      </c>
      <c r="D60" s="223" t="s">
        <v>504</v>
      </c>
      <c r="E60" s="404" t="s">
        <v>383</v>
      </c>
      <c r="F60" s="220" t="s">
        <v>357</v>
      </c>
      <c r="G60" s="208" t="s">
        <v>152</v>
      </c>
      <c r="H60" s="221" t="s">
        <v>170</v>
      </c>
      <c r="I60" s="222" t="s">
        <v>660</v>
      </c>
      <c r="J60" s="57"/>
      <c r="K60" s="426"/>
      <c r="L60" s="427"/>
      <c r="M60" s="90"/>
    </row>
    <row r="61" spans="2:13" s="7" customFormat="1" ht="15" customHeight="1" x14ac:dyDescent="0.2">
      <c r="B61" s="24">
        <v>49</v>
      </c>
      <c r="C61" s="401" t="s">
        <v>505</v>
      </c>
      <c r="D61" s="223" t="s">
        <v>506</v>
      </c>
      <c r="E61" s="404" t="s">
        <v>507</v>
      </c>
      <c r="F61" s="220" t="s">
        <v>424</v>
      </c>
      <c r="G61" s="208" t="s">
        <v>153</v>
      </c>
      <c r="H61" s="221" t="s">
        <v>216</v>
      </c>
      <c r="I61" s="222" t="s">
        <v>660</v>
      </c>
      <c r="J61" s="57"/>
      <c r="K61" s="426"/>
      <c r="L61" s="427"/>
      <c r="M61" s="90"/>
    </row>
    <row r="62" spans="2:13" s="7" customFormat="1" ht="15" customHeight="1" x14ac:dyDescent="0.2">
      <c r="B62" s="24">
        <v>50</v>
      </c>
      <c r="C62" s="401" t="s">
        <v>508</v>
      </c>
      <c r="D62" s="223" t="s">
        <v>509</v>
      </c>
      <c r="E62" s="404" t="s">
        <v>510</v>
      </c>
      <c r="F62" s="220" t="s">
        <v>482</v>
      </c>
      <c r="G62" s="208" t="s">
        <v>152</v>
      </c>
      <c r="H62" s="221" t="s">
        <v>393</v>
      </c>
      <c r="I62" s="222" t="s">
        <v>657</v>
      </c>
      <c r="J62" s="57"/>
      <c r="K62" s="426"/>
      <c r="L62" s="427"/>
      <c r="M62" s="90"/>
    </row>
    <row r="63" spans="2:13" s="7" customFormat="1" ht="15" customHeight="1" x14ac:dyDescent="0.2">
      <c r="B63" s="24">
        <v>51</v>
      </c>
      <c r="C63" s="402" t="s">
        <v>511</v>
      </c>
      <c r="D63" s="224" t="s">
        <v>512</v>
      </c>
      <c r="E63" s="404" t="s">
        <v>513</v>
      </c>
      <c r="F63" s="220" t="s">
        <v>514</v>
      </c>
      <c r="G63" s="208" t="s">
        <v>152</v>
      </c>
      <c r="H63" s="221" t="s">
        <v>234</v>
      </c>
      <c r="I63" s="222" t="s">
        <v>658</v>
      </c>
      <c r="J63" s="57"/>
      <c r="K63" s="426"/>
      <c r="L63" s="427"/>
      <c r="M63" s="90"/>
    </row>
    <row r="64" spans="2:13" s="7" customFormat="1" ht="15" customHeight="1" x14ac:dyDescent="0.2">
      <c r="B64" s="177">
        <v>52</v>
      </c>
      <c r="C64" s="402" t="s">
        <v>515</v>
      </c>
      <c r="D64" s="224" t="s">
        <v>516</v>
      </c>
      <c r="E64" s="404" t="s">
        <v>373</v>
      </c>
      <c r="F64" s="220" t="s">
        <v>193</v>
      </c>
      <c r="G64" s="208" t="s">
        <v>152</v>
      </c>
      <c r="H64" s="221" t="s">
        <v>170</v>
      </c>
      <c r="I64" s="222" t="s">
        <v>258</v>
      </c>
      <c r="J64" s="57"/>
      <c r="K64" s="426"/>
      <c r="L64" s="427"/>
      <c r="M64" s="90"/>
    </row>
    <row r="65" spans="2:13" s="7" customFormat="1" ht="15" customHeight="1" x14ac:dyDescent="0.2">
      <c r="B65" s="416">
        <v>53</v>
      </c>
      <c r="C65" s="403" t="s">
        <v>517</v>
      </c>
      <c r="D65" s="393" t="s">
        <v>144</v>
      </c>
      <c r="E65" s="406" t="s">
        <v>380</v>
      </c>
      <c r="F65" s="394" t="s">
        <v>140</v>
      </c>
      <c r="G65" s="395" t="s">
        <v>152</v>
      </c>
      <c r="H65" s="396" t="s">
        <v>170</v>
      </c>
      <c r="I65" s="397" t="s">
        <v>258</v>
      </c>
      <c r="J65" s="57"/>
      <c r="K65" s="463"/>
      <c r="L65" s="464"/>
      <c r="M65" s="90"/>
    </row>
    <row r="66" spans="2:13" ht="15" customHeight="1" x14ac:dyDescent="0.2">
      <c r="B66" s="419">
        <v>54</v>
      </c>
      <c r="C66" s="399" t="s">
        <v>518</v>
      </c>
      <c r="D66" s="400" t="s">
        <v>519</v>
      </c>
      <c r="E66" s="400" t="s">
        <v>335</v>
      </c>
      <c r="F66" s="399" t="s">
        <v>193</v>
      </c>
      <c r="G66" s="399" t="s">
        <v>152</v>
      </c>
      <c r="H66" s="399" t="s">
        <v>170</v>
      </c>
      <c r="I66" s="399" t="s">
        <v>258</v>
      </c>
      <c r="J66" s="398"/>
      <c r="K66" s="424"/>
      <c r="L66" s="425"/>
    </row>
    <row r="67" spans="2:13" ht="15" customHeight="1" x14ac:dyDescent="0.2">
      <c r="B67" s="418">
        <v>55</v>
      </c>
      <c r="C67" s="399" t="s">
        <v>520</v>
      </c>
      <c r="D67" s="400" t="s">
        <v>521</v>
      </c>
      <c r="E67" s="400" t="s">
        <v>522</v>
      </c>
      <c r="F67" s="399" t="s">
        <v>523</v>
      </c>
      <c r="G67" s="399" t="s">
        <v>429</v>
      </c>
      <c r="H67" s="399" t="s">
        <v>216</v>
      </c>
      <c r="I67" s="399" t="s">
        <v>258</v>
      </c>
      <c r="J67" s="398"/>
      <c r="K67" s="424"/>
      <c r="L67" s="425"/>
    </row>
    <row r="68" spans="2:13" ht="15" customHeight="1" x14ac:dyDescent="0.2">
      <c r="B68" s="420">
        <v>56</v>
      </c>
      <c r="C68" s="399" t="s">
        <v>524</v>
      </c>
      <c r="D68" s="400" t="s">
        <v>168</v>
      </c>
      <c r="E68" s="400" t="s">
        <v>380</v>
      </c>
      <c r="F68" s="399" t="s">
        <v>400</v>
      </c>
      <c r="G68" s="399" t="s">
        <v>152</v>
      </c>
      <c r="H68" s="399" t="s">
        <v>170</v>
      </c>
      <c r="I68" s="399" t="s">
        <v>258</v>
      </c>
      <c r="J68" s="413"/>
      <c r="K68" s="414"/>
      <c r="L68" s="415"/>
    </row>
    <row r="69" spans="2:13" ht="13.5" thickBot="1" x14ac:dyDescent="0.25">
      <c r="B69" s="417"/>
      <c r="C69" s="399"/>
      <c r="D69" s="400"/>
      <c r="E69" s="400"/>
      <c r="F69" s="399"/>
      <c r="G69" s="399"/>
      <c r="H69" s="399"/>
      <c r="I69" s="399"/>
      <c r="J69" s="398"/>
      <c r="K69" s="424"/>
      <c r="L69" s="425"/>
    </row>
  </sheetData>
  <sheetProtection selectLockedCells="1" selectUnlockedCells="1"/>
  <autoFilter ref="C12:E65"/>
  <mergeCells count="73">
    <mergeCell ref="K55:L55"/>
    <mergeCell ref="K56:L56"/>
    <mergeCell ref="K57:L57"/>
    <mergeCell ref="K58:L58"/>
    <mergeCell ref="K59:L59"/>
    <mergeCell ref="K65:L65"/>
    <mergeCell ref="K60:L60"/>
    <mergeCell ref="K61:L61"/>
    <mergeCell ref="K62:L62"/>
    <mergeCell ref="K63:L63"/>
    <mergeCell ref="K64:L64"/>
    <mergeCell ref="K54:L54"/>
    <mergeCell ref="K45:L45"/>
    <mergeCell ref="K46:L46"/>
    <mergeCell ref="K47:L47"/>
    <mergeCell ref="K48:L48"/>
    <mergeCell ref="K49:L49"/>
    <mergeCell ref="K44:L44"/>
    <mergeCell ref="K50:L50"/>
    <mergeCell ref="K51:L51"/>
    <mergeCell ref="K52:L52"/>
    <mergeCell ref="K53:L53"/>
    <mergeCell ref="K41:L41"/>
    <mergeCell ref="K42:L42"/>
    <mergeCell ref="K43:L43"/>
    <mergeCell ref="K36:L36"/>
    <mergeCell ref="K37:L37"/>
    <mergeCell ref="K38:L38"/>
    <mergeCell ref="K39:L39"/>
    <mergeCell ref="K40:L40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E11:F11"/>
    <mergeCell ref="B11:D11"/>
    <mergeCell ref="J11:J12"/>
    <mergeCell ref="K11:L11"/>
    <mergeCell ref="K12:L12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66:L66"/>
    <mergeCell ref="K69:L69"/>
    <mergeCell ref="K67:L67"/>
    <mergeCell ref="K23:L23"/>
    <mergeCell ref="K24:L24"/>
    <mergeCell ref="K25:L25"/>
    <mergeCell ref="K26:L26"/>
    <mergeCell ref="K32:L32"/>
    <mergeCell ref="K33:L33"/>
    <mergeCell ref="K34:L34"/>
    <mergeCell ref="K35:L35"/>
    <mergeCell ref="K27:L27"/>
    <mergeCell ref="K28:L28"/>
    <mergeCell ref="K29:L29"/>
    <mergeCell ref="K30:L30"/>
    <mergeCell ref="K31:L31"/>
  </mergeCells>
  <phoneticPr fontId="0" type="noConversion"/>
  <conditionalFormatting sqref="M13:M65">
    <cfRule type="cellIs" dxfId="11" priority="65" stopIfTrue="1" operator="lessThan">
      <formula>1</formula>
    </cfRule>
  </conditionalFormatting>
  <conditionalFormatting sqref="J13:J17">
    <cfRule type="cellIs" dxfId="10" priority="2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 scaleWithDoc="0" alignWithMargins="0"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65"/>
      <c r="C1" s="465"/>
      <c r="D1" s="60"/>
      <c r="E1" s="60"/>
      <c r="F1" s="60"/>
      <c r="G1" s="60"/>
      <c r="H1" s="60"/>
      <c r="I1" s="60"/>
      <c r="J1" s="428"/>
      <c r="K1" s="428"/>
      <c r="L1" s="428"/>
      <c r="M1" s="60"/>
    </row>
    <row r="2" spans="2:14" ht="15" customHeight="1" x14ac:dyDescent="0.2">
      <c r="B2" s="465"/>
      <c r="C2" s="465"/>
      <c r="D2" s="435" t="s">
        <v>0</v>
      </c>
      <c r="E2" s="435"/>
      <c r="F2" s="435"/>
      <c r="G2" s="435"/>
      <c r="H2" s="435"/>
      <c r="I2" s="435"/>
      <c r="J2" s="428"/>
      <c r="K2" s="428"/>
      <c r="L2" s="428"/>
      <c r="M2" s="61"/>
    </row>
    <row r="3" spans="2:14" ht="15" customHeight="1" x14ac:dyDescent="0.2">
      <c r="B3" s="465"/>
      <c r="C3" s="465"/>
      <c r="D3" s="435"/>
      <c r="E3" s="435"/>
      <c r="F3" s="435"/>
      <c r="G3" s="435"/>
      <c r="H3" s="435"/>
      <c r="I3" s="435"/>
      <c r="J3" s="428"/>
      <c r="K3" s="428"/>
      <c r="L3" s="428"/>
      <c r="M3" s="61"/>
    </row>
    <row r="4" spans="2:14" ht="16.5" customHeight="1" x14ac:dyDescent="0.2">
      <c r="B4" s="465"/>
      <c r="C4" s="465"/>
      <c r="D4" s="431"/>
      <c r="E4" s="431"/>
      <c r="F4" s="431"/>
      <c r="G4" s="431"/>
      <c r="H4" s="431"/>
      <c r="I4" s="431"/>
      <c r="J4" s="428"/>
      <c r="K4" s="428"/>
      <c r="L4" s="428"/>
      <c r="M4" s="61"/>
    </row>
    <row r="5" spans="2:14" ht="16.5" customHeight="1" x14ac:dyDescent="0.2">
      <c r="B5" s="465"/>
      <c r="C5" s="465"/>
      <c r="D5" s="192"/>
      <c r="E5" s="192"/>
      <c r="F5" s="192"/>
      <c r="G5" s="192"/>
      <c r="H5" s="192"/>
      <c r="I5" s="192"/>
      <c r="J5" s="428"/>
      <c r="K5" s="428"/>
      <c r="L5" s="428"/>
      <c r="M5" s="61"/>
    </row>
    <row r="6" spans="2:14" ht="13.5" thickBot="1" x14ac:dyDescent="0.25">
      <c r="B6" s="465"/>
      <c r="C6" s="465"/>
      <c r="D6" s="27"/>
      <c r="E6" s="27"/>
      <c r="F6" s="27"/>
      <c r="G6" s="27"/>
      <c r="H6" s="27"/>
      <c r="I6" s="27"/>
      <c r="J6" s="428"/>
      <c r="K6" s="428"/>
      <c r="L6" s="428"/>
      <c r="M6" s="61"/>
    </row>
    <row r="7" spans="2:14" ht="19.5" thickBot="1" x14ac:dyDescent="0.25">
      <c r="B7" s="465"/>
      <c r="C7" s="465"/>
      <c r="D7" s="433" t="s">
        <v>1</v>
      </c>
      <c r="E7" s="467"/>
      <c r="F7" s="468">
        <f>'Classements 1-2'!F7</f>
        <v>43204</v>
      </c>
      <c r="G7" s="469"/>
      <c r="H7" s="469"/>
      <c r="I7" s="470"/>
      <c r="J7" s="428"/>
      <c r="K7" s="428"/>
      <c r="L7" s="428"/>
      <c r="M7" s="47"/>
    </row>
    <row r="8" spans="2:14" ht="16.5" customHeight="1" thickBot="1" x14ac:dyDescent="0.25">
      <c r="B8" s="466"/>
      <c r="C8" s="466"/>
      <c r="D8" s="118" t="str">
        <f>'Classements 1-2'!D8</f>
        <v xml:space="preserve">Club Organis. </v>
      </c>
      <c r="E8" s="471" t="str">
        <f>'Classements 1-2'!E8</f>
        <v>CT BEAUJOLAIS</v>
      </c>
      <c r="F8" s="472"/>
      <c r="G8" s="471"/>
      <c r="H8" s="471"/>
      <c r="I8" s="471"/>
      <c r="J8" s="429"/>
      <c r="K8" s="429"/>
      <c r="L8" s="429"/>
      <c r="M8" s="47"/>
    </row>
    <row r="9" spans="2:14" ht="19.5" thickBot="1" x14ac:dyDescent="0.25">
      <c r="B9" s="433" t="s">
        <v>18</v>
      </c>
      <c r="C9" s="433"/>
      <c r="D9" s="433"/>
      <c r="E9" s="473" t="str">
        <f>'Classements 1-2'!E9</f>
        <v xml:space="preserve">Trophée Christian Dorme à Corcelles en Beaujolais </v>
      </c>
      <c r="F9" s="474"/>
      <c r="G9" s="474"/>
      <c r="H9" s="474"/>
      <c r="I9" s="475"/>
      <c r="J9" s="445" t="s">
        <v>40</v>
      </c>
      <c r="K9" s="446"/>
      <c r="L9" s="318">
        <f>(I11/1.7416)</f>
        <v>42.489664676159855</v>
      </c>
      <c r="M9" s="107"/>
    </row>
    <row r="10" spans="2:14" ht="9.7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2:14" ht="20.100000000000001" customHeight="1" thickBot="1" x14ac:dyDescent="0.25">
      <c r="B11" s="449" t="s">
        <v>8</v>
      </c>
      <c r="C11" s="450"/>
      <c r="D11" s="450"/>
      <c r="E11" s="476" t="str">
        <f>'Classements 1-2'!E11</f>
        <v xml:space="preserve">Nombre de participants </v>
      </c>
      <c r="F11" s="448"/>
      <c r="G11" s="120">
        <v>50</v>
      </c>
      <c r="H11" s="122" t="s">
        <v>37</v>
      </c>
      <c r="I11" s="26">
        <v>74</v>
      </c>
      <c r="J11" s="451" t="s">
        <v>53</v>
      </c>
      <c r="K11" s="477" t="s">
        <v>48</v>
      </c>
      <c r="L11" s="478"/>
      <c r="M11" s="108"/>
    </row>
    <row r="12" spans="2:14" ht="17.25" customHeight="1" thickBot="1" x14ac:dyDescent="0.25">
      <c r="B12" s="40" t="s">
        <v>33</v>
      </c>
      <c r="C12" s="152" t="s">
        <v>36</v>
      </c>
      <c r="D12" s="149" t="s">
        <v>3</v>
      </c>
      <c r="E12" s="28" t="s">
        <v>4</v>
      </c>
      <c r="F12" s="28" t="s">
        <v>5</v>
      </c>
      <c r="G12" s="149" t="s">
        <v>6</v>
      </c>
      <c r="H12" s="149" t="s">
        <v>7</v>
      </c>
      <c r="I12" s="105" t="s">
        <v>19</v>
      </c>
      <c r="J12" s="452"/>
      <c r="K12" s="479" t="s">
        <v>49</v>
      </c>
      <c r="L12" s="480"/>
      <c r="M12" s="109"/>
    </row>
    <row r="13" spans="2:14" s="7" customFormat="1" ht="15" customHeight="1" x14ac:dyDescent="0.2">
      <c r="B13" s="20">
        <v>1</v>
      </c>
      <c r="C13" s="147" t="s">
        <v>525</v>
      </c>
      <c r="D13" s="146" t="s">
        <v>526</v>
      </c>
      <c r="E13" s="146" t="s">
        <v>376</v>
      </c>
      <c r="F13" s="147" t="s">
        <v>527</v>
      </c>
      <c r="G13" s="147" t="s">
        <v>152</v>
      </c>
      <c r="H13" s="148" t="s">
        <v>170</v>
      </c>
      <c r="I13" s="106" t="s">
        <v>661</v>
      </c>
      <c r="J13" s="31">
        <v>12</v>
      </c>
      <c r="K13" s="481"/>
      <c r="L13" s="482"/>
      <c r="M13" s="90"/>
    </row>
    <row r="14" spans="2:14" s="7" customFormat="1" ht="15" customHeight="1" x14ac:dyDescent="0.2">
      <c r="B14" s="21">
        <v>2</v>
      </c>
      <c r="C14" s="8" t="s">
        <v>528</v>
      </c>
      <c r="D14" s="9" t="s">
        <v>529</v>
      </c>
      <c r="E14" s="17" t="s">
        <v>322</v>
      </c>
      <c r="F14" s="155" t="s">
        <v>140</v>
      </c>
      <c r="G14" s="8" t="s">
        <v>152</v>
      </c>
      <c r="H14" s="18" t="s">
        <v>170</v>
      </c>
      <c r="I14" s="32" t="s">
        <v>660</v>
      </c>
      <c r="J14" s="33">
        <v>8</v>
      </c>
      <c r="K14" s="483"/>
      <c r="L14" s="484"/>
      <c r="M14" s="112"/>
      <c r="N14" s="240"/>
    </row>
    <row r="15" spans="2:14" s="7" customFormat="1" ht="15" customHeight="1" x14ac:dyDescent="0.2">
      <c r="B15" s="21">
        <v>3</v>
      </c>
      <c r="C15" s="8" t="s">
        <v>530</v>
      </c>
      <c r="D15" s="9" t="s">
        <v>531</v>
      </c>
      <c r="E15" s="17" t="s">
        <v>454</v>
      </c>
      <c r="F15" s="155" t="s">
        <v>532</v>
      </c>
      <c r="G15" s="8" t="s">
        <v>152</v>
      </c>
      <c r="H15" s="18" t="s">
        <v>170</v>
      </c>
      <c r="I15" s="32" t="s">
        <v>660</v>
      </c>
      <c r="J15" s="33">
        <v>6</v>
      </c>
      <c r="K15" s="483"/>
      <c r="L15" s="484"/>
      <c r="M15" s="112"/>
      <c r="N15" s="240"/>
    </row>
    <row r="16" spans="2:14" s="7" customFormat="1" ht="15" customHeight="1" x14ac:dyDescent="0.2">
      <c r="B16" s="21">
        <v>4</v>
      </c>
      <c r="C16" s="8" t="s">
        <v>533</v>
      </c>
      <c r="D16" s="17" t="s">
        <v>534</v>
      </c>
      <c r="E16" s="17" t="s">
        <v>535</v>
      </c>
      <c r="F16" s="155" t="s">
        <v>388</v>
      </c>
      <c r="G16" s="8" t="s">
        <v>152</v>
      </c>
      <c r="H16" s="10" t="s">
        <v>170</v>
      </c>
      <c r="I16" s="32" t="s">
        <v>660</v>
      </c>
      <c r="J16" s="33">
        <v>4</v>
      </c>
      <c r="K16" s="483"/>
      <c r="L16" s="484"/>
      <c r="M16" s="112"/>
      <c r="N16" s="240"/>
    </row>
    <row r="17" spans="2:14" s="7" customFormat="1" ht="15" customHeight="1" thickBot="1" x14ac:dyDescent="0.25">
      <c r="B17" s="22">
        <v>5</v>
      </c>
      <c r="C17" s="78" t="s">
        <v>536</v>
      </c>
      <c r="D17" s="102" t="s">
        <v>537</v>
      </c>
      <c r="E17" s="407" t="s">
        <v>538</v>
      </c>
      <c r="F17" s="161" t="s">
        <v>289</v>
      </c>
      <c r="G17" s="50" t="s">
        <v>152</v>
      </c>
      <c r="H17" s="101" t="s">
        <v>170</v>
      </c>
      <c r="I17" s="32" t="s">
        <v>660</v>
      </c>
      <c r="J17" s="36">
        <v>2</v>
      </c>
      <c r="K17" s="485"/>
      <c r="L17" s="486"/>
      <c r="M17" s="90"/>
      <c r="N17" s="240"/>
    </row>
    <row r="18" spans="2:14" s="7" customFormat="1" ht="15" customHeight="1" x14ac:dyDescent="0.2">
      <c r="B18" s="67">
        <v>6</v>
      </c>
      <c r="C18" s="328" t="s">
        <v>539</v>
      </c>
      <c r="D18" s="103" t="s">
        <v>540</v>
      </c>
      <c r="E18" s="17" t="s">
        <v>541</v>
      </c>
      <c r="F18" s="155" t="s">
        <v>542</v>
      </c>
      <c r="G18" s="8" t="s">
        <v>152</v>
      </c>
      <c r="H18" s="18" t="s">
        <v>170</v>
      </c>
      <c r="I18" s="62" t="s">
        <v>660</v>
      </c>
      <c r="J18" s="93"/>
      <c r="K18" s="487"/>
      <c r="L18" s="488"/>
      <c r="M18" s="90"/>
      <c r="N18" s="240"/>
    </row>
    <row r="19" spans="2:14" s="7" customFormat="1" ht="15" customHeight="1" x14ac:dyDescent="0.2">
      <c r="B19" s="24">
        <v>7</v>
      </c>
      <c r="C19" s="8" t="s">
        <v>543</v>
      </c>
      <c r="D19" s="9" t="s">
        <v>544</v>
      </c>
      <c r="E19" s="17" t="s">
        <v>387</v>
      </c>
      <c r="F19" s="155" t="s">
        <v>388</v>
      </c>
      <c r="G19" s="10" t="s">
        <v>152</v>
      </c>
      <c r="H19" s="10" t="s">
        <v>170</v>
      </c>
      <c r="I19" s="38" t="s">
        <v>660</v>
      </c>
      <c r="J19" s="94"/>
      <c r="K19" s="489"/>
      <c r="L19" s="490"/>
      <c r="M19" s="112"/>
      <c r="N19" s="240"/>
    </row>
    <row r="20" spans="2:14" s="7" customFormat="1" ht="15" customHeight="1" x14ac:dyDescent="0.2">
      <c r="B20" s="24">
        <v>8</v>
      </c>
      <c r="C20" s="8" t="s">
        <v>545</v>
      </c>
      <c r="D20" s="17" t="s">
        <v>546</v>
      </c>
      <c r="E20" s="17" t="s">
        <v>300</v>
      </c>
      <c r="F20" s="155" t="s">
        <v>200</v>
      </c>
      <c r="G20" s="8" t="s">
        <v>152</v>
      </c>
      <c r="H20" s="10" t="s">
        <v>170</v>
      </c>
      <c r="I20" s="38" t="s">
        <v>660</v>
      </c>
      <c r="J20" s="94"/>
      <c r="K20" s="489"/>
      <c r="L20" s="490"/>
      <c r="M20" s="112"/>
      <c r="N20" s="240"/>
    </row>
    <row r="21" spans="2:14" s="7" customFormat="1" ht="15" customHeight="1" x14ac:dyDescent="0.2">
      <c r="B21" s="24">
        <v>9</v>
      </c>
      <c r="C21" s="329" t="s">
        <v>547</v>
      </c>
      <c r="D21" s="54" t="s">
        <v>548</v>
      </c>
      <c r="E21" s="17" t="s">
        <v>549</v>
      </c>
      <c r="F21" s="155" t="s">
        <v>261</v>
      </c>
      <c r="G21" s="8" t="s">
        <v>152</v>
      </c>
      <c r="H21" s="10" t="s">
        <v>234</v>
      </c>
      <c r="I21" s="38" t="s">
        <v>660</v>
      </c>
      <c r="J21" s="94"/>
      <c r="K21" s="489"/>
      <c r="L21" s="490"/>
      <c r="M21" s="112"/>
      <c r="N21" s="240"/>
    </row>
    <row r="22" spans="2:14" s="7" customFormat="1" ht="15" customHeight="1" x14ac:dyDescent="0.2">
      <c r="B22" s="24">
        <v>10</v>
      </c>
      <c r="C22" s="8" t="s">
        <v>550</v>
      </c>
      <c r="D22" s="17" t="s">
        <v>551</v>
      </c>
      <c r="E22" s="17" t="s">
        <v>214</v>
      </c>
      <c r="F22" s="155" t="s">
        <v>140</v>
      </c>
      <c r="G22" s="8" t="s">
        <v>152</v>
      </c>
      <c r="H22" s="10" t="s">
        <v>170</v>
      </c>
      <c r="I22" s="38" t="s">
        <v>660</v>
      </c>
      <c r="J22" s="94"/>
      <c r="K22" s="489"/>
      <c r="L22" s="490"/>
      <c r="M22" s="112"/>
      <c r="N22" s="240"/>
    </row>
    <row r="23" spans="2:14" s="7" customFormat="1" ht="15" customHeight="1" x14ac:dyDescent="0.2">
      <c r="B23" s="24">
        <v>11</v>
      </c>
      <c r="C23" s="8" t="s">
        <v>552</v>
      </c>
      <c r="D23" s="17" t="s">
        <v>553</v>
      </c>
      <c r="E23" s="17" t="s">
        <v>554</v>
      </c>
      <c r="F23" s="155" t="s">
        <v>339</v>
      </c>
      <c r="G23" s="8" t="s">
        <v>152</v>
      </c>
      <c r="H23" s="10" t="s">
        <v>170</v>
      </c>
      <c r="I23" s="38" t="s">
        <v>660</v>
      </c>
      <c r="J23" s="94"/>
      <c r="K23" s="489"/>
      <c r="L23" s="490"/>
      <c r="M23" s="112"/>
      <c r="N23" s="240"/>
    </row>
    <row r="24" spans="2:14" s="7" customFormat="1" ht="15" customHeight="1" x14ac:dyDescent="0.2">
      <c r="B24" s="24">
        <v>12</v>
      </c>
      <c r="C24" s="8" t="s">
        <v>555</v>
      </c>
      <c r="D24" s="9" t="s">
        <v>556</v>
      </c>
      <c r="E24" s="17" t="s">
        <v>557</v>
      </c>
      <c r="F24" s="155" t="s">
        <v>165</v>
      </c>
      <c r="G24" s="8" t="s">
        <v>152</v>
      </c>
      <c r="H24" s="18" t="s">
        <v>170</v>
      </c>
      <c r="I24" s="38" t="s">
        <v>660</v>
      </c>
      <c r="J24" s="94"/>
      <c r="K24" s="489"/>
      <c r="L24" s="490"/>
      <c r="M24" s="112"/>
      <c r="N24" s="240"/>
    </row>
    <row r="25" spans="2:14" s="7" customFormat="1" ht="15" customHeight="1" x14ac:dyDescent="0.2">
      <c r="B25" s="347">
        <v>13</v>
      </c>
      <c r="C25" s="8" t="s">
        <v>558</v>
      </c>
      <c r="D25" s="17" t="s">
        <v>559</v>
      </c>
      <c r="E25" s="17" t="s">
        <v>349</v>
      </c>
      <c r="F25" s="155" t="s">
        <v>400</v>
      </c>
      <c r="G25" s="8" t="s">
        <v>152</v>
      </c>
      <c r="H25" s="10" t="s">
        <v>170</v>
      </c>
      <c r="I25" s="38" t="s">
        <v>660</v>
      </c>
      <c r="J25" s="94"/>
      <c r="K25" s="489"/>
      <c r="L25" s="490"/>
      <c r="M25" s="112"/>
      <c r="N25" s="240"/>
    </row>
    <row r="26" spans="2:14" s="7" customFormat="1" ht="15" customHeight="1" x14ac:dyDescent="0.2">
      <c r="B26" s="24">
        <v>14</v>
      </c>
      <c r="C26" s="8" t="s">
        <v>560</v>
      </c>
      <c r="D26" s="9" t="s">
        <v>561</v>
      </c>
      <c r="E26" s="17" t="s">
        <v>353</v>
      </c>
      <c r="F26" s="155" t="s">
        <v>257</v>
      </c>
      <c r="G26" s="8" t="s">
        <v>152</v>
      </c>
      <c r="H26" s="18" t="s">
        <v>170</v>
      </c>
      <c r="I26" s="38" t="s">
        <v>660</v>
      </c>
      <c r="J26" s="94"/>
      <c r="K26" s="489"/>
      <c r="L26" s="490"/>
      <c r="M26" s="112"/>
      <c r="N26" s="240"/>
    </row>
    <row r="27" spans="2:14" s="7" customFormat="1" ht="15" customHeight="1" x14ac:dyDescent="0.2">
      <c r="B27" s="24">
        <v>15</v>
      </c>
      <c r="C27" s="8" t="s">
        <v>562</v>
      </c>
      <c r="D27" s="17" t="s">
        <v>563</v>
      </c>
      <c r="E27" s="17" t="s">
        <v>408</v>
      </c>
      <c r="F27" s="155" t="s">
        <v>140</v>
      </c>
      <c r="G27" s="8" t="s">
        <v>152</v>
      </c>
      <c r="H27" s="10" t="s">
        <v>170</v>
      </c>
      <c r="I27" s="38" t="s">
        <v>660</v>
      </c>
      <c r="J27" s="94"/>
      <c r="K27" s="489"/>
      <c r="L27" s="490"/>
      <c r="M27" s="112"/>
      <c r="N27" s="240"/>
    </row>
    <row r="28" spans="2:14" s="7" customFormat="1" ht="15" customHeight="1" x14ac:dyDescent="0.2">
      <c r="B28" s="24">
        <v>16</v>
      </c>
      <c r="C28" s="8" t="s">
        <v>564</v>
      </c>
      <c r="D28" s="9" t="s">
        <v>565</v>
      </c>
      <c r="E28" s="17" t="s">
        <v>387</v>
      </c>
      <c r="F28" s="155" t="s">
        <v>165</v>
      </c>
      <c r="G28" s="8" t="s">
        <v>152</v>
      </c>
      <c r="H28" s="18" t="s">
        <v>170</v>
      </c>
      <c r="I28" s="38" t="s">
        <v>660</v>
      </c>
      <c r="J28" s="94"/>
      <c r="K28" s="489"/>
      <c r="L28" s="490"/>
      <c r="M28" s="90"/>
    </row>
    <row r="29" spans="2:14" s="7" customFormat="1" ht="15" customHeight="1" x14ac:dyDescent="0.2">
      <c r="B29" s="24">
        <v>17</v>
      </c>
      <c r="C29" s="8" t="s">
        <v>566</v>
      </c>
      <c r="D29" s="17" t="s">
        <v>209</v>
      </c>
      <c r="E29" s="17" t="s">
        <v>567</v>
      </c>
      <c r="F29" s="155" t="s">
        <v>339</v>
      </c>
      <c r="G29" s="8" t="s">
        <v>152</v>
      </c>
      <c r="H29" s="10" t="s">
        <v>170</v>
      </c>
      <c r="I29" s="38" t="s">
        <v>660</v>
      </c>
      <c r="J29" s="94"/>
      <c r="K29" s="489"/>
      <c r="L29" s="490"/>
      <c r="M29" s="90"/>
    </row>
    <row r="30" spans="2:14" s="7" customFormat="1" ht="15" customHeight="1" x14ac:dyDescent="0.2">
      <c r="B30" s="24">
        <v>18</v>
      </c>
      <c r="C30" s="8" t="s">
        <v>568</v>
      </c>
      <c r="D30" s="9" t="s">
        <v>569</v>
      </c>
      <c r="E30" s="17" t="s">
        <v>224</v>
      </c>
      <c r="F30" s="155" t="s">
        <v>570</v>
      </c>
      <c r="G30" s="8" t="s">
        <v>152</v>
      </c>
      <c r="H30" s="18" t="s">
        <v>170</v>
      </c>
      <c r="I30" s="38" t="s">
        <v>660</v>
      </c>
      <c r="J30" s="94"/>
      <c r="K30" s="489"/>
      <c r="L30" s="490"/>
      <c r="M30" s="90"/>
    </row>
    <row r="31" spans="2:14" s="7" customFormat="1" ht="15" customHeight="1" x14ac:dyDescent="0.2">
      <c r="B31" s="24">
        <v>19</v>
      </c>
      <c r="C31" s="8" t="s">
        <v>571</v>
      </c>
      <c r="D31" s="9" t="s">
        <v>572</v>
      </c>
      <c r="E31" s="17" t="s">
        <v>386</v>
      </c>
      <c r="F31" s="155" t="s">
        <v>339</v>
      </c>
      <c r="G31" s="8" t="s">
        <v>152</v>
      </c>
      <c r="H31" s="10" t="s">
        <v>170</v>
      </c>
      <c r="I31" s="38" t="s">
        <v>660</v>
      </c>
      <c r="J31" s="94"/>
      <c r="K31" s="489"/>
      <c r="L31" s="490"/>
      <c r="M31" s="90"/>
    </row>
    <row r="32" spans="2:14" s="7" customFormat="1" ht="15" customHeight="1" x14ac:dyDescent="0.2">
      <c r="B32" s="24">
        <v>20</v>
      </c>
      <c r="C32" s="299" t="s">
        <v>573</v>
      </c>
      <c r="D32" s="300" t="s">
        <v>574</v>
      </c>
      <c r="E32" s="298" t="s">
        <v>575</v>
      </c>
      <c r="F32" s="299" t="s">
        <v>339</v>
      </c>
      <c r="G32" s="299" t="s">
        <v>152</v>
      </c>
      <c r="H32" s="306" t="s">
        <v>170</v>
      </c>
      <c r="I32" s="349" t="s">
        <v>660</v>
      </c>
      <c r="J32" s="94"/>
      <c r="K32" s="342"/>
      <c r="L32" s="343"/>
      <c r="M32" s="90"/>
    </row>
    <row r="33" spans="2:13" s="7" customFormat="1" ht="15" customHeight="1" x14ac:dyDescent="0.2">
      <c r="B33" s="24">
        <v>21</v>
      </c>
      <c r="C33" s="299" t="s">
        <v>576</v>
      </c>
      <c r="D33" s="300" t="s">
        <v>577</v>
      </c>
      <c r="E33" s="298" t="s">
        <v>280</v>
      </c>
      <c r="F33" s="299" t="s">
        <v>339</v>
      </c>
      <c r="G33" s="299" t="s">
        <v>152</v>
      </c>
      <c r="H33" s="306" t="s">
        <v>170</v>
      </c>
      <c r="I33" s="349" t="s">
        <v>660</v>
      </c>
      <c r="J33" s="94"/>
      <c r="K33" s="342"/>
      <c r="L33" s="343"/>
      <c r="M33" s="90"/>
    </row>
    <row r="34" spans="2:13" s="7" customFormat="1" ht="15" customHeight="1" x14ac:dyDescent="0.2">
      <c r="B34" s="24">
        <v>22</v>
      </c>
      <c r="C34" s="299" t="s">
        <v>578</v>
      </c>
      <c r="D34" s="300" t="s">
        <v>60</v>
      </c>
      <c r="E34" s="298" t="s">
        <v>541</v>
      </c>
      <c r="F34" s="299" t="s">
        <v>346</v>
      </c>
      <c r="G34" s="299" t="s">
        <v>152</v>
      </c>
      <c r="H34" s="306" t="s">
        <v>170</v>
      </c>
      <c r="I34" s="349" t="s">
        <v>660</v>
      </c>
      <c r="J34" s="94"/>
      <c r="K34" s="342"/>
      <c r="L34" s="343"/>
      <c r="M34" s="90"/>
    </row>
    <row r="35" spans="2:13" s="7" customFormat="1" ht="15" customHeight="1" x14ac:dyDescent="0.2">
      <c r="B35" s="24">
        <v>23</v>
      </c>
      <c r="C35" s="299" t="s">
        <v>579</v>
      </c>
      <c r="D35" s="300" t="s">
        <v>580</v>
      </c>
      <c r="E35" s="298" t="s">
        <v>487</v>
      </c>
      <c r="F35" s="299" t="s">
        <v>193</v>
      </c>
      <c r="G35" s="299" t="s">
        <v>152</v>
      </c>
      <c r="H35" s="306" t="s">
        <v>170</v>
      </c>
      <c r="I35" s="349" t="s">
        <v>660</v>
      </c>
      <c r="J35" s="94"/>
      <c r="K35" s="342"/>
      <c r="L35" s="343"/>
      <c r="M35" s="90"/>
    </row>
    <row r="36" spans="2:13" s="7" customFormat="1" ht="15" customHeight="1" x14ac:dyDescent="0.2">
      <c r="B36" s="24">
        <v>24</v>
      </c>
      <c r="C36" s="299" t="s">
        <v>581</v>
      </c>
      <c r="D36" s="300" t="s">
        <v>66</v>
      </c>
      <c r="E36" s="298" t="s">
        <v>228</v>
      </c>
      <c r="F36" s="299" t="s">
        <v>532</v>
      </c>
      <c r="G36" s="299" t="s">
        <v>152</v>
      </c>
      <c r="H36" s="306" t="s">
        <v>170</v>
      </c>
      <c r="I36" s="349" t="s">
        <v>660</v>
      </c>
      <c r="J36" s="94"/>
      <c r="K36" s="342"/>
      <c r="L36" s="343"/>
      <c r="M36" s="90"/>
    </row>
    <row r="37" spans="2:13" s="7" customFormat="1" ht="15" customHeight="1" x14ac:dyDescent="0.2">
      <c r="B37" s="24">
        <v>25</v>
      </c>
      <c r="C37" s="299" t="s">
        <v>582</v>
      </c>
      <c r="D37" s="300" t="s">
        <v>583</v>
      </c>
      <c r="E37" s="298" t="s">
        <v>584</v>
      </c>
      <c r="F37" s="299" t="s">
        <v>339</v>
      </c>
      <c r="G37" s="299" t="s">
        <v>152</v>
      </c>
      <c r="H37" s="306" t="s">
        <v>170</v>
      </c>
      <c r="I37" s="349" t="s">
        <v>660</v>
      </c>
      <c r="J37" s="94"/>
      <c r="K37" s="342"/>
      <c r="L37" s="343"/>
      <c r="M37" s="90"/>
    </row>
    <row r="38" spans="2:13" s="7" customFormat="1" ht="15" customHeight="1" x14ac:dyDescent="0.2">
      <c r="B38" s="24">
        <v>26</v>
      </c>
      <c r="C38" s="299" t="s">
        <v>585</v>
      </c>
      <c r="D38" s="300" t="s">
        <v>586</v>
      </c>
      <c r="E38" s="298" t="s">
        <v>188</v>
      </c>
      <c r="F38" s="299" t="s">
        <v>532</v>
      </c>
      <c r="G38" s="299" t="s">
        <v>152</v>
      </c>
      <c r="H38" s="306" t="s">
        <v>170</v>
      </c>
      <c r="I38" s="349" t="s">
        <v>660</v>
      </c>
      <c r="J38" s="94"/>
      <c r="K38" s="342"/>
      <c r="L38" s="343"/>
      <c r="M38" s="90"/>
    </row>
    <row r="39" spans="2:13" s="7" customFormat="1" ht="15" customHeight="1" x14ac:dyDescent="0.2">
      <c r="B39" s="24">
        <v>27</v>
      </c>
      <c r="C39" s="299" t="s">
        <v>587</v>
      </c>
      <c r="D39" s="300" t="s">
        <v>588</v>
      </c>
      <c r="E39" s="298" t="s">
        <v>349</v>
      </c>
      <c r="F39" s="299" t="s">
        <v>225</v>
      </c>
      <c r="G39" s="299" t="s">
        <v>152</v>
      </c>
      <c r="H39" s="306" t="s">
        <v>170</v>
      </c>
      <c r="I39" s="349" t="s">
        <v>660</v>
      </c>
      <c r="J39" s="94"/>
      <c r="K39" s="342"/>
      <c r="L39" s="343"/>
      <c r="M39" s="90"/>
    </row>
    <row r="40" spans="2:13" s="7" customFormat="1" ht="15" customHeight="1" x14ac:dyDescent="0.2">
      <c r="B40" s="24">
        <v>28</v>
      </c>
      <c r="C40" s="8" t="s">
        <v>589</v>
      </c>
      <c r="D40" s="9" t="s">
        <v>590</v>
      </c>
      <c r="E40" s="17" t="s">
        <v>591</v>
      </c>
      <c r="F40" s="155" t="s">
        <v>165</v>
      </c>
      <c r="G40" s="8" t="s">
        <v>152</v>
      </c>
      <c r="H40" s="18" t="s">
        <v>170</v>
      </c>
      <c r="I40" s="38" t="s">
        <v>660</v>
      </c>
      <c r="J40" s="94"/>
      <c r="K40" s="489"/>
      <c r="L40" s="490"/>
      <c r="M40" s="90"/>
    </row>
    <row r="41" spans="2:13" s="7" customFormat="1" ht="15" customHeight="1" x14ac:dyDescent="0.2">
      <c r="B41" s="24">
        <v>29</v>
      </c>
      <c r="C41" s="8" t="s">
        <v>592</v>
      </c>
      <c r="D41" s="9" t="s">
        <v>593</v>
      </c>
      <c r="E41" s="17" t="s">
        <v>395</v>
      </c>
      <c r="F41" s="155" t="s">
        <v>140</v>
      </c>
      <c r="G41" s="8" t="s">
        <v>152</v>
      </c>
      <c r="H41" s="18" t="s">
        <v>170</v>
      </c>
      <c r="I41" s="38" t="s">
        <v>660</v>
      </c>
      <c r="J41" s="94"/>
      <c r="K41" s="489"/>
      <c r="L41" s="490"/>
      <c r="M41" s="90"/>
    </row>
    <row r="42" spans="2:13" s="7" customFormat="1" ht="15" customHeight="1" x14ac:dyDescent="0.2">
      <c r="B42" s="24">
        <v>30</v>
      </c>
      <c r="C42" s="8" t="s">
        <v>594</v>
      </c>
      <c r="D42" s="9" t="s">
        <v>595</v>
      </c>
      <c r="E42" s="17" t="s">
        <v>596</v>
      </c>
      <c r="F42" s="155" t="s">
        <v>597</v>
      </c>
      <c r="G42" s="8" t="s">
        <v>152</v>
      </c>
      <c r="H42" s="18" t="s">
        <v>393</v>
      </c>
      <c r="I42" s="38" t="s">
        <v>660</v>
      </c>
      <c r="J42" s="94"/>
      <c r="K42" s="489"/>
      <c r="L42" s="490"/>
      <c r="M42" s="90"/>
    </row>
    <row r="43" spans="2:13" s="7" customFormat="1" ht="15" customHeight="1" x14ac:dyDescent="0.2">
      <c r="B43" s="24">
        <v>31</v>
      </c>
      <c r="C43" s="8" t="s">
        <v>598</v>
      </c>
      <c r="D43" s="9" t="s">
        <v>599</v>
      </c>
      <c r="E43" s="17" t="s">
        <v>218</v>
      </c>
      <c r="F43" s="155" t="s">
        <v>600</v>
      </c>
      <c r="G43" s="8" t="s">
        <v>152</v>
      </c>
      <c r="H43" s="18" t="s">
        <v>170</v>
      </c>
      <c r="I43" s="38" t="s">
        <v>660</v>
      </c>
      <c r="J43" s="94"/>
      <c r="K43" s="489"/>
      <c r="L43" s="490"/>
      <c r="M43" s="90"/>
    </row>
    <row r="44" spans="2:13" s="7" customFormat="1" ht="15" customHeight="1" x14ac:dyDescent="0.2">
      <c r="B44" s="24">
        <v>32</v>
      </c>
      <c r="C44" s="8" t="s">
        <v>601</v>
      </c>
      <c r="D44" s="9" t="s">
        <v>602</v>
      </c>
      <c r="E44" s="17" t="s">
        <v>356</v>
      </c>
      <c r="F44" s="155" t="s">
        <v>603</v>
      </c>
      <c r="G44" s="8" t="s">
        <v>152</v>
      </c>
      <c r="H44" s="18" t="s">
        <v>170</v>
      </c>
      <c r="I44" s="38" t="s">
        <v>660</v>
      </c>
      <c r="J44" s="94"/>
      <c r="K44" s="489"/>
      <c r="L44" s="490"/>
      <c r="M44" s="90"/>
    </row>
    <row r="45" spans="2:13" s="7" customFormat="1" ht="15" customHeight="1" x14ac:dyDescent="0.2">
      <c r="B45" s="24">
        <v>33</v>
      </c>
      <c r="C45" s="8" t="s">
        <v>604</v>
      </c>
      <c r="D45" s="17" t="s">
        <v>605</v>
      </c>
      <c r="E45" s="17" t="s">
        <v>606</v>
      </c>
      <c r="F45" s="155" t="s">
        <v>400</v>
      </c>
      <c r="G45" s="8" t="s">
        <v>152</v>
      </c>
      <c r="H45" s="10" t="s">
        <v>170</v>
      </c>
      <c r="I45" s="38" t="s">
        <v>660</v>
      </c>
      <c r="J45" s="94"/>
      <c r="K45" s="489"/>
      <c r="L45" s="490"/>
      <c r="M45" s="90"/>
    </row>
    <row r="46" spans="2:13" s="7" customFormat="1" ht="15" customHeight="1" x14ac:dyDescent="0.2">
      <c r="B46" s="24">
        <v>34</v>
      </c>
      <c r="C46" s="8" t="s">
        <v>607</v>
      </c>
      <c r="D46" s="9" t="s">
        <v>608</v>
      </c>
      <c r="E46" s="17" t="s">
        <v>335</v>
      </c>
      <c r="F46" s="155" t="s">
        <v>200</v>
      </c>
      <c r="G46" s="8" t="s">
        <v>152</v>
      </c>
      <c r="H46" s="18" t="s">
        <v>170</v>
      </c>
      <c r="I46" s="38" t="s">
        <v>660</v>
      </c>
      <c r="J46" s="94"/>
      <c r="K46" s="489"/>
      <c r="L46" s="490"/>
      <c r="M46" s="90"/>
    </row>
    <row r="47" spans="2:13" s="7" customFormat="1" ht="15" customHeight="1" x14ac:dyDescent="0.2">
      <c r="B47" s="24">
        <v>35</v>
      </c>
      <c r="C47" s="8" t="s">
        <v>609</v>
      </c>
      <c r="D47" s="9" t="s">
        <v>610</v>
      </c>
      <c r="E47" s="17" t="s">
        <v>432</v>
      </c>
      <c r="F47" s="155" t="s">
        <v>388</v>
      </c>
      <c r="G47" s="8" t="s">
        <v>152</v>
      </c>
      <c r="H47" s="18" t="s">
        <v>170</v>
      </c>
      <c r="I47" s="38" t="s">
        <v>660</v>
      </c>
      <c r="J47" s="94"/>
      <c r="K47" s="489"/>
      <c r="L47" s="490"/>
      <c r="M47" s="90"/>
    </row>
    <row r="48" spans="2:13" s="7" customFormat="1" ht="15" customHeight="1" x14ac:dyDescent="0.2">
      <c r="B48" s="24">
        <v>36</v>
      </c>
      <c r="C48" s="8" t="s">
        <v>611</v>
      </c>
      <c r="D48" s="9" t="s">
        <v>612</v>
      </c>
      <c r="E48" s="17" t="s">
        <v>387</v>
      </c>
      <c r="F48" s="155" t="s">
        <v>613</v>
      </c>
      <c r="G48" s="8" t="s">
        <v>152</v>
      </c>
      <c r="H48" s="18" t="s">
        <v>170</v>
      </c>
      <c r="I48" s="38" t="s">
        <v>660</v>
      </c>
      <c r="J48" s="94"/>
      <c r="K48" s="489"/>
      <c r="L48" s="490"/>
      <c r="M48" s="90"/>
    </row>
    <row r="49" spans="2:13" s="7" customFormat="1" ht="15" customHeight="1" x14ac:dyDescent="0.2">
      <c r="B49" s="24">
        <v>37</v>
      </c>
      <c r="C49" s="329" t="s">
        <v>614</v>
      </c>
      <c r="D49" s="56" t="s">
        <v>615</v>
      </c>
      <c r="E49" s="17" t="s">
        <v>616</v>
      </c>
      <c r="F49" s="155" t="s">
        <v>532</v>
      </c>
      <c r="G49" s="8" t="s">
        <v>152</v>
      </c>
      <c r="H49" s="18" t="s">
        <v>170</v>
      </c>
      <c r="I49" s="63" t="s">
        <v>660</v>
      </c>
      <c r="J49" s="94"/>
      <c r="K49" s="489"/>
      <c r="L49" s="490"/>
      <c r="M49" s="90"/>
    </row>
    <row r="50" spans="2:13" s="7" customFormat="1" ht="15" customHeight="1" x14ac:dyDescent="0.2">
      <c r="B50" s="24">
        <v>38</v>
      </c>
      <c r="C50" s="8" t="s">
        <v>617</v>
      </c>
      <c r="D50" s="17" t="s">
        <v>618</v>
      </c>
      <c r="E50" s="17" t="s">
        <v>606</v>
      </c>
      <c r="F50" s="155" t="s">
        <v>619</v>
      </c>
      <c r="G50" s="8" t="s">
        <v>152</v>
      </c>
      <c r="H50" s="10" t="s">
        <v>234</v>
      </c>
      <c r="I50" s="63" t="s">
        <v>662</v>
      </c>
      <c r="J50" s="94"/>
      <c r="K50" s="489"/>
      <c r="L50" s="490"/>
      <c r="M50" s="90"/>
    </row>
    <row r="51" spans="2:13" s="7" customFormat="1" ht="15" customHeight="1" x14ac:dyDescent="0.2">
      <c r="B51" s="24">
        <v>39</v>
      </c>
      <c r="C51" s="8" t="s">
        <v>620</v>
      </c>
      <c r="D51" s="17" t="s">
        <v>621</v>
      </c>
      <c r="E51" s="17" t="s">
        <v>622</v>
      </c>
      <c r="F51" s="155" t="s">
        <v>225</v>
      </c>
      <c r="G51" s="8" t="s">
        <v>152</v>
      </c>
      <c r="H51" s="10" t="s">
        <v>170</v>
      </c>
      <c r="I51" s="63" t="s">
        <v>258</v>
      </c>
      <c r="J51" s="94"/>
      <c r="K51" s="489"/>
      <c r="L51" s="490"/>
      <c r="M51" s="90"/>
    </row>
    <row r="52" spans="2:13" s="7" customFormat="1" ht="15" customHeight="1" x14ac:dyDescent="0.2">
      <c r="B52" s="24">
        <v>40</v>
      </c>
      <c r="C52" s="8" t="s">
        <v>623</v>
      </c>
      <c r="D52" s="17" t="s">
        <v>624</v>
      </c>
      <c r="E52" s="17" t="s">
        <v>625</v>
      </c>
      <c r="F52" s="155" t="s">
        <v>261</v>
      </c>
      <c r="G52" s="8" t="s">
        <v>152</v>
      </c>
      <c r="H52" s="10" t="s">
        <v>234</v>
      </c>
      <c r="I52" s="63" t="s">
        <v>258</v>
      </c>
      <c r="J52" s="94"/>
      <c r="K52" s="489"/>
      <c r="L52" s="490"/>
      <c r="M52" s="90"/>
    </row>
    <row r="53" spans="2:13" s="7" customFormat="1" ht="15" customHeight="1" x14ac:dyDescent="0.2">
      <c r="B53" s="24">
        <v>41</v>
      </c>
      <c r="C53" s="8" t="s">
        <v>626</v>
      </c>
      <c r="D53" s="17" t="s">
        <v>627</v>
      </c>
      <c r="E53" s="17" t="s">
        <v>625</v>
      </c>
      <c r="F53" s="155" t="s">
        <v>229</v>
      </c>
      <c r="G53" s="8" t="s">
        <v>152</v>
      </c>
      <c r="H53" s="10" t="s">
        <v>170</v>
      </c>
      <c r="I53" s="63" t="s">
        <v>258</v>
      </c>
      <c r="J53" s="94"/>
      <c r="K53" s="489"/>
      <c r="L53" s="490"/>
      <c r="M53" s="90"/>
    </row>
    <row r="54" spans="2:13" s="7" customFormat="1" ht="15" customHeight="1" x14ac:dyDescent="0.2">
      <c r="B54" s="24">
        <v>42</v>
      </c>
      <c r="C54" s="8" t="s">
        <v>628</v>
      </c>
      <c r="D54" s="17" t="s">
        <v>629</v>
      </c>
      <c r="E54" s="17" t="s">
        <v>630</v>
      </c>
      <c r="F54" s="155" t="s">
        <v>193</v>
      </c>
      <c r="G54" s="8" t="s">
        <v>152</v>
      </c>
      <c r="H54" s="10" t="s">
        <v>170</v>
      </c>
      <c r="I54" s="63" t="s">
        <v>258</v>
      </c>
      <c r="J54" s="94"/>
      <c r="K54" s="489"/>
      <c r="L54" s="490"/>
      <c r="M54" s="90"/>
    </row>
    <row r="55" spans="2:13" s="7" customFormat="1" ht="15" customHeight="1" x14ac:dyDescent="0.2">
      <c r="B55" s="24">
        <v>43</v>
      </c>
      <c r="C55" s="8" t="s">
        <v>631</v>
      </c>
      <c r="D55" s="17" t="s">
        <v>632</v>
      </c>
      <c r="E55" s="17" t="s">
        <v>625</v>
      </c>
      <c r="F55" s="155" t="s">
        <v>193</v>
      </c>
      <c r="G55" s="8" t="s">
        <v>152</v>
      </c>
      <c r="H55" s="10" t="s">
        <v>170</v>
      </c>
      <c r="I55" s="63" t="s">
        <v>258</v>
      </c>
      <c r="J55" s="94"/>
      <c r="K55" s="489"/>
      <c r="L55" s="490"/>
      <c r="M55" s="90"/>
    </row>
    <row r="56" spans="2:13" s="7" customFormat="1" ht="15" customHeight="1" x14ac:dyDescent="0.2">
      <c r="B56" s="24">
        <v>44</v>
      </c>
      <c r="C56" s="17" t="s">
        <v>633</v>
      </c>
      <c r="D56" s="17" t="s">
        <v>634</v>
      </c>
      <c r="E56" s="17" t="s">
        <v>280</v>
      </c>
      <c r="F56" s="155" t="s">
        <v>635</v>
      </c>
      <c r="G56" s="8" t="s">
        <v>152</v>
      </c>
      <c r="H56" s="18" t="s">
        <v>170</v>
      </c>
      <c r="I56" s="63" t="s">
        <v>636</v>
      </c>
      <c r="J56" s="94"/>
      <c r="K56" s="489"/>
      <c r="L56" s="490"/>
      <c r="M56" s="90"/>
    </row>
    <row r="57" spans="2:13" s="7" customFormat="1" ht="15" customHeight="1" x14ac:dyDescent="0.2">
      <c r="B57" s="24" t="s">
        <v>15</v>
      </c>
      <c r="C57" s="17" t="s">
        <v>637</v>
      </c>
      <c r="D57" s="17" t="s">
        <v>638</v>
      </c>
      <c r="E57" s="17" t="s">
        <v>218</v>
      </c>
      <c r="F57" s="155" t="s">
        <v>189</v>
      </c>
      <c r="G57" s="8" t="s">
        <v>152</v>
      </c>
      <c r="H57" s="10" t="s">
        <v>170</v>
      </c>
      <c r="I57" s="63" t="s">
        <v>639</v>
      </c>
      <c r="J57" s="94"/>
      <c r="K57" s="489"/>
      <c r="L57" s="490"/>
      <c r="M57" s="90"/>
    </row>
    <row r="58" spans="2:13" s="7" customFormat="1" ht="15" customHeight="1" x14ac:dyDescent="0.2">
      <c r="B58" s="24" t="s">
        <v>15</v>
      </c>
      <c r="C58" s="153" t="s">
        <v>640</v>
      </c>
      <c r="D58" s="56" t="s">
        <v>641</v>
      </c>
      <c r="E58" s="17" t="s">
        <v>246</v>
      </c>
      <c r="F58" s="155" t="s">
        <v>289</v>
      </c>
      <c r="G58" s="8" t="s">
        <v>152</v>
      </c>
      <c r="H58" s="18" t="s">
        <v>170</v>
      </c>
      <c r="I58" s="63" t="s">
        <v>639</v>
      </c>
      <c r="J58" s="94"/>
      <c r="K58" s="489"/>
      <c r="L58" s="490"/>
      <c r="M58" s="90"/>
    </row>
    <row r="59" spans="2:13" s="7" customFormat="1" ht="15" customHeight="1" x14ac:dyDescent="0.2">
      <c r="B59" s="24" t="s">
        <v>15</v>
      </c>
      <c r="C59" s="154" t="s">
        <v>642</v>
      </c>
      <c r="D59" s="59" t="s">
        <v>390</v>
      </c>
      <c r="E59" s="408" t="s">
        <v>643</v>
      </c>
      <c r="F59" s="160" t="s">
        <v>392</v>
      </c>
      <c r="G59" s="8" t="s">
        <v>152</v>
      </c>
      <c r="H59" s="124" t="s">
        <v>393</v>
      </c>
      <c r="I59" s="123" t="s">
        <v>644</v>
      </c>
      <c r="J59" s="94"/>
      <c r="K59" s="489"/>
      <c r="L59" s="490"/>
      <c r="M59" s="90"/>
    </row>
    <row r="60" spans="2:13" s="7" customFormat="1" ht="15" customHeight="1" x14ac:dyDescent="0.2">
      <c r="B60" s="24" t="s">
        <v>15</v>
      </c>
      <c r="C60" s="172" t="s">
        <v>645</v>
      </c>
      <c r="D60" s="173" t="s">
        <v>646</v>
      </c>
      <c r="E60" s="409" t="s">
        <v>356</v>
      </c>
      <c r="F60" s="169" t="s">
        <v>647</v>
      </c>
      <c r="G60" s="174" t="s">
        <v>152</v>
      </c>
      <c r="H60" s="175" t="s">
        <v>234</v>
      </c>
      <c r="I60" s="176" t="s">
        <v>648</v>
      </c>
      <c r="J60" s="94"/>
      <c r="K60" s="489"/>
      <c r="L60" s="490"/>
      <c r="M60" s="90"/>
    </row>
    <row r="61" spans="2:13" s="7" customFormat="1" ht="15" customHeight="1" x14ac:dyDescent="0.2">
      <c r="B61" s="24" t="s">
        <v>15</v>
      </c>
      <c r="C61" s="172" t="s">
        <v>649</v>
      </c>
      <c r="D61" s="173" t="s">
        <v>650</v>
      </c>
      <c r="E61" s="409" t="s">
        <v>651</v>
      </c>
      <c r="F61" s="169" t="s">
        <v>346</v>
      </c>
      <c r="G61" s="174" t="s">
        <v>152</v>
      </c>
      <c r="H61" s="175" t="s">
        <v>170</v>
      </c>
      <c r="I61" s="176" t="s">
        <v>648</v>
      </c>
      <c r="J61" s="94"/>
      <c r="K61" s="489"/>
      <c r="L61" s="490"/>
      <c r="M61" s="90"/>
    </row>
    <row r="62" spans="2:13" s="7" customFormat="1" ht="15" customHeight="1" x14ac:dyDescent="0.2">
      <c r="B62" s="24" t="s">
        <v>15</v>
      </c>
      <c r="C62" s="172" t="s">
        <v>652</v>
      </c>
      <c r="D62" s="173" t="s">
        <v>653</v>
      </c>
      <c r="E62" s="409" t="s">
        <v>654</v>
      </c>
      <c r="F62" s="169" t="s">
        <v>174</v>
      </c>
      <c r="G62" s="174" t="s">
        <v>152</v>
      </c>
      <c r="H62" s="175" t="s">
        <v>170</v>
      </c>
      <c r="I62" s="176" t="s">
        <v>377</v>
      </c>
      <c r="J62" s="94"/>
      <c r="K62" s="489"/>
      <c r="L62" s="490"/>
      <c r="M62" s="90"/>
    </row>
    <row r="63" spans="2:13" s="7" customFormat="1" ht="15" customHeight="1" x14ac:dyDescent="0.2">
      <c r="B63" s="24"/>
      <c r="C63" s="172"/>
      <c r="D63" s="173"/>
      <c r="E63" s="169"/>
      <c r="F63" s="169"/>
      <c r="G63" s="174"/>
      <c r="H63" s="175"/>
      <c r="I63" s="176"/>
      <c r="J63" s="94"/>
      <c r="K63" s="489"/>
      <c r="L63" s="490"/>
      <c r="M63" s="90"/>
    </row>
    <row r="64" spans="2:13" s="7" customFormat="1" ht="15" customHeight="1" x14ac:dyDescent="0.2">
      <c r="B64" s="177"/>
      <c r="C64" s="172"/>
      <c r="D64" s="173"/>
      <c r="E64" s="169"/>
      <c r="F64" s="169"/>
      <c r="G64" s="174"/>
      <c r="H64" s="175"/>
      <c r="I64" s="176"/>
      <c r="J64" s="94"/>
      <c r="K64" s="489"/>
      <c r="L64" s="490"/>
      <c r="M64" s="90"/>
    </row>
    <row r="65" spans="2:13" s="7" customFormat="1" ht="15" customHeight="1" x14ac:dyDescent="0.2">
      <c r="B65" s="24"/>
      <c r="C65" s="172"/>
      <c r="D65" s="173"/>
      <c r="E65" s="169"/>
      <c r="F65" s="169"/>
      <c r="G65" s="174"/>
      <c r="H65" s="175"/>
      <c r="I65" s="176"/>
      <c r="J65" s="94"/>
      <c r="K65" s="489"/>
      <c r="L65" s="490"/>
      <c r="M65" s="90"/>
    </row>
    <row r="66" spans="2:13" s="7" customFormat="1" ht="15" customHeight="1" thickBot="1" x14ac:dyDescent="0.25">
      <c r="B66" s="289"/>
      <c r="C66" s="290"/>
      <c r="D66" s="291"/>
      <c r="E66" s="292"/>
      <c r="F66" s="292"/>
      <c r="G66" s="280"/>
      <c r="H66" s="293"/>
      <c r="I66" s="294"/>
      <c r="J66" s="94"/>
      <c r="K66" s="491"/>
      <c r="L66" s="492"/>
      <c r="M66" s="90"/>
    </row>
    <row r="67" spans="2:13" s="7" customFormat="1" ht="15" customHeight="1" x14ac:dyDescent="0.2">
      <c r="B67" s="295">
        <v>1</v>
      </c>
      <c r="C67" s="493" t="s">
        <v>50</v>
      </c>
      <c r="D67" s="494"/>
      <c r="E67" s="494"/>
      <c r="F67" s="494"/>
      <c r="G67" s="494"/>
      <c r="H67" s="494"/>
      <c r="I67" s="494"/>
      <c r="J67" s="494"/>
      <c r="K67" s="494"/>
      <c r="L67" s="495"/>
      <c r="M67" s="90"/>
    </row>
    <row r="68" spans="2:13" s="7" customFormat="1" ht="15" customHeight="1" x14ac:dyDescent="0.2">
      <c r="B68" s="287">
        <v>2</v>
      </c>
      <c r="C68" s="496" t="s">
        <v>51</v>
      </c>
      <c r="D68" s="497"/>
      <c r="E68" s="497"/>
      <c r="F68" s="497"/>
      <c r="G68" s="497"/>
      <c r="H68" s="497"/>
      <c r="I68" s="497"/>
      <c r="J68" s="497"/>
      <c r="K68" s="497"/>
      <c r="L68" s="498"/>
      <c r="M68" s="90"/>
    </row>
    <row r="69" spans="2:13" s="7" customFormat="1" ht="15" customHeight="1" thickBot="1" x14ac:dyDescent="0.25">
      <c r="B69" s="288">
        <v>3</v>
      </c>
      <c r="C69" s="499" t="s">
        <v>52</v>
      </c>
      <c r="D69" s="500"/>
      <c r="E69" s="500"/>
      <c r="F69" s="500"/>
      <c r="G69" s="500"/>
      <c r="H69" s="500"/>
      <c r="I69" s="500"/>
      <c r="J69" s="500"/>
      <c r="K69" s="500"/>
      <c r="L69" s="501"/>
      <c r="M69" s="90"/>
    </row>
    <row r="70" spans="2:13" ht="15" customHeight="1" x14ac:dyDescent="0.2"/>
    <row r="71" spans="2:13" ht="15" customHeight="1" x14ac:dyDescent="0.2"/>
  </sheetData>
  <sheetProtection selectLockedCells="1" selectUnlockedCells="1"/>
  <mergeCells count="64">
    <mergeCell ref="K66:L66"/>
    <mergeCell ref="C67:L67"/>
    <mergeCell ref="C68:L68"/>
    <mergeCell ref="C69:L69"/>
    <mergeCell ref="K65:L65"/>
    <mergeCell ref="K61:L61"/>
    <mergeCell ref="K62:L62"/>
    <mergeCell ref="K63:L63"/>
    <mergeCell ref="K64:L64"/>
    <mergeCell ref="K60:L60"/>
    <mergeCell ref="K56:L56"/>
    <mergeCell ref="K57:L57"/>
    <mergeCell ref="K58:L58"/>
    <mergeCell ref="K59:L59"/>
    <mergeCell ref="K51:L51"/>
    <mergeCell ref="K52:L52"/>
    <mergeCell ref="K53:L53"/>
    <mergeCell ref="K54:L54"/>
    <mergeCell ref="K55:L55"/>
    <mergeCell ref="K46:L46"/>
    <mergeCell ref="K47:L47"/>
    <mergeCell ref="K48:L48"/>
    <mergeCell ref="K49:L49"/>
    <mergeCell ref="K50:L50"/>
    <mergeCell ref="K41:L41"/>
    <mergeCell ref="K42:L42"/>
    <mergeCell ref="K43:L43"/>
    <mergeCell ref="K44:L44"/>
    <mergeCell ref="K45:L45"/>
    <mergeCell ref="K28:L28"/>
    <mergeCell ref="K29:L29"/>
    <mergeCell ref="K30:L30"/>
    <mergeCell ref="K31:L31"/>
    <mergeCell ref="K40:L40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4:I4"/>
    <mergeCell ref="D7:E7"/>
    <mergeCell ref="F7:I7"/>
    <mergeCell ref="E8:I8"/>
  </mergeCells>
  <conditionalFormatting sqref="M13:M69">
    <cfRule type="cellIs" dxfId="9" priority="26" stopIfTrue="1" operator="lessThan">
      <formula>1</formula>
    </cfRule>
  </conditionalFormatting>
  <conditionalFormatting sqref="J13:J17">
    <cfRule type="cellIs" dxfId="8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510"/>
      <c r="C1" s="510"/>
      <c r="D1" s="60"/>
      <c r="E1" s="60"/>
      <c r="F1" s="60"/>
      <c r="G1" s="197"/>
      <c r="H1" s="197"/>
      <c r="I1" s="197"/>
      <c r="J1" s="428"/>
      <c r="K1" s="428"/>
      <c r="L1" s="428"/>
      <c r="M1" s="197"/>
    </row>
    <row r="2" spans="1:14" ht="15" customHeight="1" x14ac:dyDescent="0.2">
      <c r="B2" s="510"/>
      <c r="C2" s="510"/>
      <c r="D2" s="435" t="s">
        <v>0</v>
      </c>
      <c r="E2" s="435"/>
      <c r="F2" s="435"/>
      <c r="G2" s="435"/>
      <c r="H2" s="435"/>
      <c r="I2" s="435"/>
      <c r="J2" s="428"/>
      <c r="K2" s="428"/>
      <c r="L2" s="428"/>
      <c r="M2" s="47"/>
    </row>
    <row r="3" spans="1:14" ht="15" customHeight="1" x14ac:dyDescent="0.2">
      <c r="B3" s="510"/>
      <c r="C3" s="510"/>
      <c r="D3" s="435"/>
      <c r="E3" s="435"/>
      <c r="F3" s="435"/>
      <c r="G3" s="435"/>
      <c r="H3" s="435"/>
      <c r="I3" s="435"/>
      <c r="J3" s="428"/>
      <c r="K3" s="428"/>
      <c r="L3" s="428"/>
      <c r="M3" s="61"/>
    </row>
    <row r="4" spans="1:14" ht="15" customHeight="1" x14ac:dyDescent="0.2">
      <c r="B4" s="510"/>
      <c r="C4" s="510"/>
      <c r="D4" s="138"/>
      <c r="E4" s="138"/>
      <c r="F4" s="138"/>
      <c r="G4" s="138"/>
      <c r="H4" s="138"/>
      <c r="I4" s="138"/>
      <c r="J4" s="428"/>
      <c r="K4" s="428"/>
      <c r="L4" s="428"/>
      <c r="M4" s="61"/>
    </row>
    <row r="5" spans="1:14" ht="15" customHeight="1" x14ac:dyDescent="0.2">
      <c r="B5" s="510"/>
      <c r="C5" s="510"/>
      <c r="D5" s="138"/>
      <c r="E5" s="138"/>
      <c r="F5" s="138"/>
      <c r="G5" s="138"/>
      <c r="H5" s="138"/>
      <c r="I5" s="138"/>
      <c r="J5" s="428"/>
      <c r="K5" s="428"/>
      <c r="L5" s="428"/>
      <c r="M5" s="61"/>
    </row>
    <row r="6" spans="1:14" ht="15" customHeight="1" thickBot="1" x14ac:dyDescent="0.25">
      <c r="B6" s="510"/>
      <c r="C6" s="510"/>
      <c r="D6" s="27"/>
      <c r="E6" s="27"/>
      <c r="F6" s="27"/>
      <c r="G6" s="27"/>
      <c r="H6" s="27"/>
      <c r="I6" s="27"/>
      <c r="J6" s="428"/>
      <c r="K6" s="428"/>
      <c r="L6" s="428"/>
      <c r="M6" s="61"/>
    </row>
    <row r="7" spans="1:14" ht="19.5" thickBot="1" x14ac:dyDescent="0.25">
      <c r="B7" s="510"/>
      <c r="C7" s="510"/>
      <c r="D7" s="432" t="s">
        <v>1</v>
      </c>
      <c r="E7" s="432"/>
      <c r="F7" s="468">
        <f>'Classements 1-2'!F7</f>
        <v>43204</v>
      </c>
      <c r="G7" s="469"/>
      <c r="H7" s="469"/>
      <c r="I7" s="470"/>
      <c r="J7" s="428"/>
      <c r="K7" s="428"/>
      <c r="L7" s="428"/>
      <c r="M7" s="47"/>
    </row>
    <row r="8" spans="1:14" ht="16.5" customHeight="1" thickBot="1" x14ac:dyDescent="0.25">
      <c r="B8" s="511"/>
      <c r="C8" s="511"/>
      <c r="D8" s="118" t="str">
        <f>'Classements 1-2'!D8</f>
        <v xml:space="preserve">Club Organis. </v>
      </c>
      <c r="E8" s="471" t="str">
        <f>'Classements 1-2'!E8</f>
        <v>CT BEAUJOLAIS</v>
      </c>
      <c r="F8" s="472"/>
      <c r="G8" s="471"/>
      <c r="H8" s="471"/>
      <c r="I8" s="471"/>
      <c r="J8" s="429"/>
      <c r="K8" s="429"/>
      <c r="L8" s="429"/>
      <c r="M8" s="47"/>
    </row>
    <row r="9" spans="1:14" ht="19.5" thickBot="1" x14ac:dyDescent="0.25">
      <c r="B9" s="433" t="s">
        <v>18</v>
      </c>
      <c r="C9" s="433"/>
      <c r="D9" s="433"/>
      <c r="E9" s="473" t="str">
        <f>'Classements 1-2'!E9</f>
        <v xml:space="preserve">Trophée Christian Dorme à Corcelles en Beaujolais </v>
      </c>
      <c r="F9" s="474"/>
      <c r="G9" s="474"/>
      <c r="H9" s="474"/>
      <c r="I9" s="475"/>
      <c r="J9" s="445" t="s">
        <v>40</v>
      </c>
      <c r="K9" s="446"/>
      <c r="L9" s="318">
        <f>(I11/1.63)</f>
        <v>38.650306748466264</v>
      </c>
      <c r="M9" s="107"/>
    </row>
    <row r="10" spans="1:14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4" ht="17.25" customHeight="1" thickBot="1" x14ac:dyDescent="0.25">
      <c r="B11" s="512" t="s">
        <v>45</v>
      </c>
      <c r="C11" s="513"/>
      <c r="D11" s="513"/>
      <c r="E11" s="514" t="str">
        <f>'Classements 1-2'!E11</f>
        <v xml:space="preserve">Nombre de participants </v>
      </c>
      <c r="F11" s="515"/>
      <c r="G11" s="125">
        <v>38</v>
      </c>
      <c r="H11" s="25" t="s">
        <v>37</v>
      </c>
      <c r="I11" s="121">
        <v>63</v>
      </c>
      <c r="J11" s="451" t="s">
        <v>53</v>
      </c>
      <c r="K11" s="477" t="s">
        <v>48</v>
      </c>
      <c r="L11" s="478"/>
      <c r="M11" s="108"/>
    </row>
    <row r="12" spans="1:14" ht="20.25" customHeight="1" thickBot="1" x14ac:dyDescent="0.25">
      <c r="B12" s="150" t="s">
        <v>33</v>
      </c>
      <c r="C12" s="152" t="s">
        <v>36</v>
      </c>
      <c r="D12" s="149" t="s">
        <v>3</v>
      </c>
      <c r="E12" s="28" t="s">
        <v>4</v>
      </c>
      <c r="F12" s="28" t="s">
        <v>5</v>
      </c>
      <c r="G12" s="73" t="s">
        <v>6</v>
      </c>
      <c r="H12" s="74" t="s">
        <v>7</v>
      </c>
      <c r="I12" s="105" t="s">
        <v>19</v>
      </c>
      <c r="J12" s="452"/>
      <c r="K12" s="479" t="s">
        <v>49</v>
      </c>
      <c r="L12" s="480"/>
      <c r="M12" s="109"/>
    </row>
    <row r="13" spans="1:14" s="7" customFormat="1" ht="15" customHeight="1" x14ac:dyDescent="0.2">
      <c r="B13" s="20">
        <v>1</v>
      </c>
      <c r="C13" s="330" t="s">
        <v>263</v>
      </c>
      <c r="D13" s="75" t="s">
        <v>264</v>
      </c>
      <c r="E13" s="75" t="s">
        <v>265</v>
      </c>
      <c r="F13" s="162" t="s">
        <v>266</v>
      </c>
      <c r="G13" s="76" t="s">
        <v>152</v>
      </c>
      <c r="H13" s="77" t="s">
        <v>170</v>
      </c>
      <c r="I13" s="55" t="s">
        <v>663</v>
      </c>
      <c r="J13" s="64">
        <v>12</v>
      </c>
      <c r="K13" s="506"/>
      <c r="L13" s="507"/>
      <c r="M13" s="90"/>
    </row>
    <row r="14" spans="1:14" s="7" customFormat="1" ht="15" customHeight="1" x14ac:dyDescent="0.2">
      <c r="B14" s="21">
        <v>2</v>
      </c>
      <c r="C14" s="8" t="s">
        <v>267</v>
      </c>
      <c r="D14" s="9" t="s">
        <v>268</v>
      </c>
      <c r="E14" s="17" t="s">
        <v>269</v>
      </c>
      <c r="F14" s="155" t="s">
        <v>165</v>
      </c>
      <c r="G14" s="10" t="s">
        <v>152</v>
      </c>
      <c r="H14" s="10" t="s">
        <v>170</v>
      </c>
      <c r="I14" s="32" t="s">
        <v>664</v>
      </c>
      <c r="J14" s="65">
        <v>8</v>
      </c>
      <c r="K14" s="502"/>
      <c r="L14" s="503"/>
      <c r="M14" s="112"/>
      <c r="N14" s="240"/>
    </row>
    <row r="15" spans="1:14" s="7" customFormat="1" ht="15" customHeight="1" x14ac:dyDescent="0.2">
      <c r="B15" s="21">
        <v>3</v>
      </c>
      <c r="C15" s="8" t="s">
        <v>270</v>
      </c>
      <c r="D15" s="9" t="s">
        <v>271</v>
      </c>
      <c r="E15" s="17" t="s">
        <v>249</v>
      </c>
      <c r="F15" s="155" t="s">
        <v>266</v>
      </c>
      <c r="G15" s="10" t="s">
        <v>152</v>
      </c>
      <c r="H15" s="10" t="s">
        <v>170</v>
      </c>
      <c r="I15" s="32" t="s">
        <v>666</v>
      </c>
      <c r="J15" s="65">
        <v>4</v>
      </c>
      <c r="K15" s="502"/>
      <c r="L15" s="503"/>
      <c r="M15" s="112"/>
      <c r="N15" s="240"/>
    </row>
    <row r="16" spans="1:14" s="7" customFormat="1" ht="15" customHeight="1" x14ac:dyDescent="0.2">
      <c r="B16" s="21">
        <v>4</v>
      </c>
      <c r="C16" s="8" t="s">
        <v>272</v>
      </c>
      <c r="D16" s="9" t="s">
        <v>273</v>
      </c>
      <c r="E16" s="17" t="s">
        <v>218</v>
      </c>
      <c r="F16" s="155" t="s">
        <v>274</v>
      </c>
      <c r="G16" s="8" t="s">
        <v>152</v>
      </c>
      <c r="H16" s="10" t="s">
        <v>170</v>
      </c>
      <c r="I16" s="32" t="s">
        <v>660</v>
      </c>
      <c r="J16" s="65">
        <v>2</v>
      </c>
      <c r="K16" s="502"/>
      <c r="L16" s="503"/>
      <c r="M16" s="112"/>
      <c r="N16" s="240"/>
    </row>
    <row r="17" spans="2:14" s="7" customFormat="1" ht="15" customHeight="1" thickBot="1" x14ac:dyDescent="0.25">
      <c r="B17" s="22">
        <v>5</v>
      </c>
      <c r="C17" s="8" t="s">
        <v>275</v>
      </c>
      <c r="D17" s="9" t="s">
        <v>276</v>
      </c>
      <c r="E17" s="410" t="s">
        <v>277</v>
      </c>
      <c r="F17" s="156" t="s">
        <v>181</v>
      </c>
      <c r="G17" s="79" t="s">
        <v>152</v>
      </c>
      <c r="H17" s="79" t="s">
        <v>182</v>
      </c>
      <c r="I17" s="35" t="s">
        <v>660</v>
      </c>
      <c r="J17" s="66"/>
      <c r="K17" s="508"/>
      <c r="L17" s="509"/>
      <c r="M17" s="90"/>
      <c r="N17" s="240"/>
    </row>
    <row r="18" spans="2:14" s="7" customFormat="1" ht="15" customHeight="1" x14ac:dyDescent="0.2">
      <c r="B18" s="67">
        <v>6</v>
      </c>
      <c r="C18" s="330" t="s">
        <v>278</v>
      </c>
      <c r="D18" s="75" t="s">
        <v>279</v>
      </c>
      <c r="E18" s="411" t="s">
        <v>280</v>
      </c>
      <c r="F18" s="163" t="s">
        <v>281</v>
      </c>
      <c r="G18" s="80" t="s">
        <v>152</v>
      </c>
      <c r="H18" s="81" t="s">
        <v>182</v>
      </c>
      <c r="I18" s="62" t="s">
        <v>660</v>
      </c>
      <c r="J18" s="95"/>
      <c r="K18" s="504"/>
      <c r="L18" s="505"/>
      <c r="M18" s="90"/>
      <c r="N18" s="240"/>
    </row>
    <row r="19" spans="2:14" s="7" customFormat="1" ht="15" customHeight="1" x14ac:dyDescent="0.2">
      <c r="B19" s="24">
        <v>7</v>
      </c>
      <c r="C19" s="8" t="s">
        <v>282</v>
      </c>
      <c r="D19" s="9" t="s">
        <v>283</v>
      </c>
      <c r="E19" s="17" t="s">
        <v>256</v>
      </c>
      <c r="F19" s="155" t="s">
        <v>165</v>
      </c>
      <c r="G19" s="10" t="s">
        <v>152</v>
      </c>
      <c r="H19" s="82" t="s">
        <v>170</v>
      </c>
      <c r="I19" s="38" t="s">
        <v>660</v>
      </c>
      <c r="J19" s="96"/>
      <c r="K19" s="502"/>
      <c r="L19" s="503"/>
      <c r="M19" s="112"/>
      <c r="N19" s="240"/>
    </row>
    <row r="20" spans="2:14" s="7" customFormat="1" ht="15" customHeight="1" x14ac:dyDescent="0.2">
      <c r="B20" s="24">
        <v>8</v>
      </c>
      <c r="C20" s="8" t="s">
        <v>284</v>
      </c>
      <c r="D20" s="17" t="s">
        <v>60</v>
      </c>
      <c r="E20" s="17" t="s">
        <v>285</v>
      </c>
      <c r="F20" s="155" t="s">
        <v>169</v>
      </c>
      <c r="G20" s="8" t="s">
        <v>152</v>
      </c>
      <c r="H20" s="10" t="s">
        <v>170</v>
      </c>
      <c r="I20" s="38" t="s">
        <v>660</v>
      </c>
      <c r="J20" s="96"/>
      <c r="K20" s="502"/>
      <c r="L20" s="503"/>
      <c r="M20" s="112"/>
      <c r="N20" s="240"/>
    </row>
    <row r="21" spans="2:14" s="7" customFormat="1" ht="15" customHeight="1" x14ac:dyDescent="0.2">
      <c r="B21" s="24">
        <v>9</v>
      </c>
      <c r="C21" s="331" t="s">
        <v>286</v>
      </c>
      <c r="D21" s="56" t="s">
        <v>287</v>
      </c>
      <c r="E21" s="56" t="s">
        <v>288</v>
      </c>
      <c r="F21" s="159" t="s">
        <v>289</v>
      </c>
      <c r="G21" s="12" t="s">
        <v>152</v>
      </c>
      <c r="H21" s="13" t="s">
        <v>170</v>
      </c>
      <c r="I21" s="38" t="s">
        <v>660</v>
      </c>
      <c r="J21" s="96"/>
      <c r="K21" s="502"/>
      <c r="L21" s="503"/>
      <c r="M21" s="112"/>
      <c r="N21" s="240"/>
    </row>
    <row r="22" spans="2:14" s="7" customFormat="1" ht="15" customHeight="1" x14ac:dyDescent="0.2">
      <c r="B22" s="24">
        <v>10</v>
      </c>
      <c r="C22" s="8" t="s">
        <v>290</v>
      </c>
      <c r="D22" s="9" t="s">
        <v>291</v>
      </c>
      <c r="E22" s="17" t="s">
        <v>292</v>
      </c>
      <c r="F22" s="155" t="s">
        <v>189</v>
      </c>
      <c r="G22" s="8" t="s">
        <v>152</v>
      </c>
      <c r="H22" s="18" t="s">
        <v>170</v>
      </c>
      <c r="I22" s="38" t="s">
        <v>660</v>
      </c>
      <c r="J22" s="96"/>
      <c r="K22" s="502"/>
      <c r="L22" s="503"/>
      <c r="M22" s="112"/>
      <c r="N22" s="240"/>
    </row>
    <row r="23" spans="2:14" s="7" customFormat="1" ht="15" customHeight="1" x14ac:dyDescent="0.2">
      <c r="B23" s="24">
        <v>11</v>
      </c>
      <c r="C23" s="8" t="s">
        <v>293</v>
      </c>
      <c r="D23" s="9" t="s">
        <v>294</v>
      </c>
      <c r="E23" s="17" t="s">
        <v>295</v>
      </c>
      <c r="F23" s="155" t="s">
        <v>296</v>
      </c>
      <c r="G23" s="8" t="s">
        <v>152</v>
      </c>
      <c r="H23" s="10" t="s">
        <v>297</v>
      </c>
      <c r="I23" s="38" t="s">
        <v>660</v>
      </c>
      <c r="J23" s="96"/>
      <c r="K23" s="502"/>
      <c r="L23" s="503"/>
      <c r="M23" s="112"/>
      <c r="N23" s="240"/>
    </row>
    <row r="24" spans="2:14" s="7" customFormat="1" ht="15" customHeight="1" x14ac:dyDescent="0.2">
      <c r="B24" s="24">
        <v>12</v>
      </c>
      <c r="C24" s="8" t="s">
        <v>298</v>
      </c>
      <c r="D24" s="9" t="s">
        <v>299</v>
      </c>
      <c r="E24" s="17" t="s">
        <v>300</v>
      </c>
      <c r="F24" s="155" t="s">
        <v>289</v>
      </c>
      <c r="G24" s="8" t="s">
        <v>152</v>
      </c>
      <c r="H24" s="18" t="s">
        <v>170</v>
      </c>
      <c r="I24" s="38" t="s">
        <v>660</v>
      </c>
      <c r="J24" s="96"/>
      <c r="K24" s="502"/>
      <c r="L24" s="503"/>
      <c r="M24" s="112"/>
      <c r="N24" s="240"/>
    </row>
    <row r="25" spans="2:14" s="7" customFormat="1" ht="15" customHeight="1" x14ac:dyDescent="0.2">
      <c r="B25" s="347">
        <v>13</v>
      </c>
      <c r="C25" s="299" t="s">
        <v>301</v>
      </c>
      <c r="D25" s="300" t="s">
        <v>302</v>
      </c>
      <c r="E25" s="298" t="s">
        <v>303</v>
      </c>
      <c r="F25" s="299" t="s">
        <v>289</v>
      </c>
      <c r="G25" s="299" t="s">
        <v>152</v>
      </c>
      <c r="H25" s="348" t="s">
        <v>170</v>
      </c>
      <c r="I25" s="349" t="s">
        <v>660</v>
      </c>
      <c r="J25" s="96"/>
      <c r="K25" s="345"/>
      <c r="L25" s="346"/>
      <c r="M25" s="112"/>
      <c r="N25" s="240"/>
    </row>
    <row r="26" spans="2:14" s="7" customFormat="1" ht="15" customHeight="1" x14ac:dyDescent="0.2">
      <c r="B26" s="24">
        <v>14</v>
      </c>
      <c r="C26" s="8" t="s">
        <v>304</v>
      </c>
      <c r="D26" s="17" t="s">
        <v>305</v>
      </c>
      <c r="E26" s="17" t="s">
        <v>280</v>
      </c>
      <c r="F26" s="155" t="s">
        <v>306</v>
      </c>
      <c r="G26" s="8" t="s">
        <v>152</v>
      </c>
      <c r="H26" s="10" t="s">
        <v>234</v>
      </c>
      <c r="I26" s="38" t="s">
        <v>660</v>
      </c>
      <c r="J26" s="96"/>
      <c r="K26" s="502"/>
      <c r="L26" s="503"/>
      <c r="M26" s="112"/>
      <c r="N26" s="240"/>
    </row>
    <row r="27" spans="2:14" s="7" customFormat="1" ht="15" customHeight="1" x14ac:dyDescent="0.2">
      <c r="B27" s="24">
        <v>15</v>
      </c>
      <c r="C27" s="8" t="s">
        <v>307</v>
      </c>
      <c r="D27" s="9" t="s">
        <v>308</v>
      </c>
      <c r="E27" s="17" t="s">
        <v>309</v>
      </c>
      <c r="F27" s="155" t="s">
        <v>257</v>
      </c>
      <c r="G27" s="8" t="s">
        <v>152</v>
      </c>
      <c r="H27" s="10" t="s">
        <v>170</v>
      </c>
      <c r="I27" s="32" t="s">
        <v>660</v>
      </c>
      <c r="J27" s="96"/>
      <c r="K27" s="502"/>
      <c r="L27" s="503"/>
      <c r="M27" s="112"/>
      <c r="N27" s="240"/>
    </row>
    <row r="28" spans="2:14" s="7" customFormat="1" ht="15" customHeight="1" x14ac:dyDescent="0.2">
      <c r="B28" s="24">
        <v>16</v>
      </c>
      <c r="C28" s="331" t="s">
        <v>310</v>
      </c>
      <c r="D28" s="56" t="s">
        <v>191</v>
      </c>
      <c r="E28" s="56" t="s">
        <v>311</v>
      </c>
      <c r="F28" s="197" t="s">
        <v>193</v>
      </c>
      <c r="G28" s="8" t="s">
        <v>152</v>
      </c>
      <c r="H28" s="10" t="s">
        <v>170</v>
      </c>
      <c r="I28" s="38" t="s">
        <v>660</v>
      </c>
      <c r="J28" s="96"/>
      <c r="K28" s="502"/>
      <c r="L28" s="503"/>
      <c r="M28" s="112"/>
      <c r="N28" s="240"/>
    </row>
    <row r="29" spans="2:14" s="7" customFormat="1" ht="15" customHeight="1" x14ac:dyDescent="0.2">
      <c r="B29" s="24">
        <v>17</v>
      </c>
      <c r="C29" s="331" t="s">
        <v>312</v>
      </c>
      <c r="D29" s="56" t="s">
        <v>313</v>
      </c>
      <c r="E29" s="17" t="s">
        <v>314</v>
      </c>
      <c r="F29" s="155" t="s">
        <v>289</v>
      </c>
      <c r="G29" s="10" t="s">
        <v>152</v>
      </c>
      <c r="H29" s="10" t="s">
        <v>170</v>
      </c>
      <c r="I29" s="38" t="s">
        <v>660</v>
      </c>
      <c r="J29" s="96"/>
      <c r="K29" s="502"/>
      <c r="L29" s="503"/>
      <c r="M29" s="90"/>
    </row>
    <row r="30" spans="2:14" s="7" customFormat="1" ht="15" customHeight="1" x14ac:dyDescent="0.2">
      <c r="B30" s="24">
        <v>18</v>
      </c>
      <c r="C30" s="332" t="s">
        <v>315</v>
      </c>
      <c r="D30" s="59" t="s">
        <v>316</v>
      </c>
      <c r="E30" s="17" t="s">
        <v>277</v>
      </c>
      <c r="F30" s="155" t="s">
        <v>200</v>
      </c>
      <c r="G30" s="8" t="s">
        <v>152</v>
      </c>
      <c r="H30" s="10" t="s">
        <v>170</v>
      </c>
      <c r="I30" s="38" t="s">
        <v>660</v>
      </c>
      <c r="J30" s="96"/>
      <c r="K30" s="502"/>
      <c r="L30" s="503"/>
      <c r="M30" s="90"/>
    </row>
    <row r="31" spans="2:14" s="7" customFormat="1" ht="15" customHeight="1" x14ac:dyDescent="0.2">
      <c r="B31" s="24">
        <v>19</v>
      </c>
      <c r="C31" s="331" t="s">
        <v>317</v>
      </c>
      <c r="D31" s="56" t="s">
        <v>318</v>
      </c>
      <c r="E31" s="17" t="s">
        <v>319</v>
      </c>
      <c r="F31" s="155" t="s">
        <v>289</v>
      </c>
      <c r="G31" s="8" t="s">
        <v>152</v>
      </c>
      <c r="H31" s="10" t="s">
        <v>170</v>
      </c>
      <c r="I31" s="38" t="s">
        <v>660</v>
      </c>
      <c r="J31" s="96"/>
      <c r="K31" s="502"/>
      <c r="L31" s="503"/>
      <c r="M31" s="90"/>
    </row>
    <row r="32" spans="2:14" s="7" customFormat="1" ht="15" customHeight="1" x14ac:dyDescent="0.2">
      <c r="B32" s="24">
        <v>20</v>
      </c>
      <c r="C32" s="331" t="s">
        <v>320</v>
      </c>
      <c r="D32" s="56" t="s">
        <v>321</v>
      </c>
      <c r="E32" s="17" t="s">
        <v>322</v>
      </c>
      <c r="F32" s="155" t="s">
        <v>204</v>
      </c>
      <c r="G32" s="8" t="s">
        <v>152</v>
      </c>
      <c r="H32" s="10" t="s">
        <v>170</v>
      </c>
      <c r="I32" s="38" t="s">
        <v>660</v>
      </c>
      <c r="J32" s="96"/>
      <c r="K32" s="502"/>
      <c r="L32" s="503"/>
      <c r="M32" s="90"/>
    </row>
    <row r="33" spans="2:13" s="7" customFormat="1" ht="15" customHeight="1" x14ac:dyDescent="0.2">
      <c r="B33" s="24">
        <v>21</v>
      </c>
      <c r="C33" s="8" t="s">
        <v>323</v>
      </c>
      <c r="D33" s="9" t="s">
        <v>324</v>
      </c>
      <c r="E33" s="17" t="s">
        <v>325</v>
      </c>
      <c r="F33" s="155" t="s">
        <v>326</v>
      </c>
      <c r="G33" s="8" t="s">
        <v>152</v>
      </c>
      <c r="H33" s="18" t="s">
        <v>170</v>
      </c>
      <c r="I33" s="38" t="s">
        <v>660</v>
      </c>
      <c r="J33" s="96"/>
      <c r="K33" s="502"/>
      <c r="L33" s="503"/>
      <c r="M33" s="90"/>
    </row>
    <row r="34" spans="2:13" s="7" customFormat="1" ht="15" customHeight="1" x14ac:dyDescent="0.2">
      <c r="B34" s="24">
        <v>22</v>
      </c>
      <c r="C34" s="8" t="s">
        <v>327</v>
      </c>
      <c r="D34" s="83" t="s">
        <v>328</v>
      </c>
      <c r="E34" s="83" t="s">
        <v>300</v>
      </c>
      <c r="F34" s="164" t="s">
        <v>329</v>
      </c>
      <c r="G34" s="84" t="s">
        <v>152</v>
      </c>
      <c r="H34" s="85" t="s">
        <v>170</v>
      </c>
      <c r="I34" s="38" t="s">
        <v>660</v>
      </c>
      <c r="J34" s="96"/>
      <c r="K34" s="502"/>
      <c r="L34" s="503"/>
      <c r="M34" s="90"/>
    </row>
    <row r="35" spans="2:13" s="7" customFormat="1" ht="15" customHeight="1" x14ac:dyDescent="0.2">
      <c r="B35" s="24">
        <v>23</v>
      </c>
      <c r="C35" s="8" t="s">
        <v>330</v>
      </c>
      <c r="D35" s="83" t="s">
        <v>148</v>
      </c>
      <c r="E35" s="83" t="s">
        <v>331</v>
      </c>
      <c r="F35" s="164" t="s">
        <v>142</v>
      </c>
      <c r="G35" s="84" t="s">
        <v>153</v>
      </c>
      <c r="H35" s="85" t="s">
        <v>332</v>
      </c>
      <c r="I35" s="38" t="s">
        <v>660</v>
      </c>
      <c r="J35" s="96"/>
      <c r="K35" s="502"/>
      <c r="L35" s="503"/>
      <c r="M35" s="90"/>
    </row>
    <row r="36" spans="2:13" s="7" customFormat="1" ht="15" customHeight="1" x14ac:dyDescent="0.2">
      <c r="B36" s="24">
        <v>24</v>
      </c>
      <c r="C36" s="8" t="s">
        <v>333</v>
      </c>
      <c r="D36" s="86" t="s">
        <v>334</v>
      </c>
      <c r="E36" s="17" t="s">
        <v>335</v>
      </c>
      <c r="F36" s="164" t="s">
        <v>281</v>
      </c>
      <c r="G36" s="84" t="s">
        <v>152</v>
      </c>
      <c r="H36" s="18" t="s">
        <v>182</v>
      </c>
      <c r="I36" s="38" t="s">
        <v>660</v>
      </c>
      <c r="J36" s="96"/>
      <c r="K36" s="502"/>
      <c r="L36" s="503"/>
      <c r="M36" s="90"/>
    </row>
    <row r="37" spans="2:13" s="7" customFormat="1" ht="15" customHeight="1" x14ac:dyDescent="0.2">
      <c r="B37" s="24">
        <v>25</v>
      </c>
      <c r="C37" s="8" t="s">
        <v>336</v>
      </c>
      <c r="D37" s="86" t="s">
        <v>337</v>
      </c>
      <c r="E37" s="83" t="s">
        <v>338</v>
      </c>
      <c r="F37" s="164" t="s">
        <v>339</v>
      </c>
      <c r="G37" s="84" t="s">
        <v>152</v>
      </c>
      <c r="H37" s="18" t="s">
        <v>170</v>
      </c>
      <c r="I37" s="38" t="s">
        <v>660</v>
      </c>
      <c r="J37" s="96"/>
      <c r="K37" s="502"/>
      <c r="L37" s="503"/>
      <c r="M37" s="90"/>
    </row>
    <row r="38" spans="2:13" s="7" customFormat="1" ht="15" customHeight="1" x14ac:dyDescent="0.2">
      <c r="B38" s="24">
        <v>26</v>
      </c>
      <c r="C38" s="8" t="s">
        <v>340</v>
      </c>
      <c r="D38" s="9" t="s">
        <v>341</v>
      </c>
      <c r="E38" s="83" t="s">
        <v>218</v>
      </c>
      <c r="F38" s="164" t="s">
        <v>169</v>
      </c>
      <c r="G38" s="84" t="s">
        <v>152</v>
      </c>
      <c r="H38" s="18" t="s">
        <v>170</v>
      </c>
      <c r="I38" s="39" t="s">
        <v>660</v>
      </c>
      <c r="J38" s="96"/>
      <c r="K38" s="502"/>
      <c r="L38" s="503"/>
      <c r="M38" s="90"/>
    </row>
    <row r="39" spans="2:13" s="7" customFormat="1" ht="15" customHeight="1" x14ac:dyDescent="0.2">
      <c r="B39" s="24">
        <v>27</v>
      </c>
      <c r="C39" s="8" t="s">
        <v>342</v>
      </c>
      <c r="D39" s="83" t="s">
        <v>343</v>
      </c>
      <c r="E39" s="83" t="s">
        <v>277</v>
      </c>
      <c r="F39" s="164" t="s">
        <v>189</v>
      </c>
      <c r="G39" s="84" t="s">
        <v>152</v>
      </c>
      <c r="H39" s="85" t="s">
        <v>170</v>
      </c>
      <c r="I39" s="39" t="s">
        <v>660</v>
      </c>
      <c r="J39" s="96"/>
      <c r="K39" s="502"/>
      <c r="L39" s="503"/>
      <c r="M39" s="90"/>
    </row>
    <row r="40" spans="2:13" s="7" customFormat="1" ht="15" customHeight="1" x14ac:dyDescent="0.2">
      <c r="B40" s="24">
        <v>28</v>
      </c>
      <c r="C40" s="8" t="s">
        <v>344</v>
      </c>
      <c r="D40" s="9" t="s">
        <v>345</v>
      </c>
      <c r="E40" s="17" t="s">
        <v>224</v>
      </c>
      <c r="F40" s="164" t="s">
        <v>346</v>
      </c>
      <c r="G40" s="84" t="s">
        <v>152</v>
      </c>
      <c r="H40" s="18" t="s">
        <v>170</v>
      </c>
      <c r="I40" s="39" t="s">
        <v>660</v>
      </c>
      <c r="J40" s="96"/>
      <c r="K40" s="502"/>
      <c r="L40" s="503"/>
      <c r="M40" s="90"/>
    </row>
    <row r="41" spans="2:13" s="7" customFormat="1" ht="15" customHeight="1" x14ac:dyDescent="0.2">
      <c r="B41" s="24">
        <v>29</v>
      </c>
      <c r="C41" s="8" t="s">
        <v>347</v>
      </c>
      <c r="D41" s="86" t="s">
        <v>348</v>
      </c>
      <c r="E41" s="83" t="s">
        <v>349</v>
      </c>
      <c r="F41" s="164" t="s">
        <v>350</v>
      </c>
      <c r="G41" s="84" t="s">
        <v>153</v>
      </c>
      <c r="H41" s="85" t="s">
        <v>216</v>
      </c>
      <c r="I41" s="39" t="s">
        <v>660</v>
      </c>
      <c r="J41" s="96"/>
      <c r="K41" s="502"/>
      <c r="L41" s="503"/>
      <c r="M41" s="90"/>
    </row>
    <row r="42" spans="2:13" s="7" customFormat="1" ht="15" customHeight="1" x14ac:dyDescent="0.2">
      <c r="B42" s="24">
        <v>30</v>
      </c>
      <c r="C42" s="8" t="s">
        <v>351</v>
      </c>
      <c r="D42" s="83" t="s">
        <v>352</v>
      </c>
      <c r="E42" s="83" t="s">
        <v>353</v>
      </c>
      <c r="F42" s="164" t="s">
        <v>196</v>
      </c>
      <c r="G42" s="84" t="s">
        <v>152</v>
      </c>
      <c r="H42" s="85" t="s">
        <v>170</v>
      </c>
      <c r="I42" s="39" t="s">
        <v>660</v>
      </c>
      <c r="J42" s="96"/>
      <c r="K42" s="502"/>
      <c r="L42" s="503"/>
      <c r="M42" s="90"/>
    </row>
    <row r="43" spans="2:13" s="7" customFormat="1" ht="15" customHeight="1" x14ac:dyDescent="0.2">
      <c r="B43" s="24">
        <v>31</v>
      </c>
      <c r="C43" s="331" t="s">
        <v>354</v>
      </c>
      <c r="D43" s="56" t="s">
        <v>355</v>
      </c>
      <c r="E43" s="56" t="s">
        <v>356</v>
      </c>
      <c r="F43" s="159" t="s">
        <v>357</v>
      </c>
      <c r="G43" s="12" t="s">
        <v>152</v>
      </c>
      <c r="H43" s="13" t="s">
        <v>170</v>
      </c>
      <c r="I43" s="39" t="s">
        <v>660</v>
      </c>
      <c r="J43" s="96"/>
      <c r="K43" s="502"/>
      <c r="L43" s="503"/>
      <c r="M43" s="90"/>
    </row>
    <row r="44" spans="2:13" s="7" customFormat="1" ht="15" customHeight="1" x14ac:dyDescent="0.2">
      <c r="B44" s="24">
        <v>32</v>
      </c>
      <c r="C44" s="12" t="s">
        <v>358</v>
      </c>
      <c r="D44" s="56" t="s">
        <v>359</v>
      </c>
      <c r="E44" s="56" t="s">
        <v>237</v>
      </c>
      <c r="F44" s="159" t="s">
        <v>159</v>
      </c>
      <c r="G44" s="12" t="s">
        <v>152</v>
      </c>
      <c r="H44" s="12" t="s">
        <v>170</v>
      </c>
      <c r="I44" s="39" t="s">
        <v>660</v>
      </c>
      <c r="J44" s="96"/>
      <c r="K44" s="502"/>
      <c r="L44" s="503"/>
      <c r="M44" s="90"/>
    </row>
    <row r="45" spans="2:13" s="7" customFormat="1" ht="15" customHeight="1" x14ac:dyDescent="0.2">
      <c r="B45" s="24">
        <v>33</v>
      </c>
      <c r="C45" s="12" t="s">
        <v>360</v>
      </c>
      <c r="D45" s="56" t="s">
        <v>361</v>
      </c>
      <c r="E45" s="56" t="s">
        <v>353</v>
      </c>
      <c r="F45" s="159" t="s">
        <v>362</v>
      </c>
      <c r="G45" s="12" t="s">
        <v>152</v>
      </c>
      <c r="H45" s="12" t="s">
        <v>363</v>
      </c>
      <c r="I45" s="39" t="s">
        <v>660</v>
      </c>
      <c r="J45" s="96"/>
      <c r="K45" s="502"/>
      <c r="L45" s="503"/>
      <c r="M45" s="90"/>
    </row>
    <row r="46" spans="2:13" s="7" customFormat="1" ht="15" customHeight="1" x14ac:dyDescent="0.2">
      <c r="B46" s="24">
        <v>34</v>
      </c>
      <c r="C46" s="12" t="s">
        <v>364</v>
      </c>
      <c r="D46" s="56" t="s">
        <v>144</v>
      </c>
      <c r="E46" s="56" t="s">
        <v>365</v>
      </c>
      <c r="F46" s="159" t="s">
        <v>140</v>
      </c>
      <c r="G46" s="12" t="s">
        <v>152</v>
      </c>
      <c r="H46" s="12" t="s">
        <v>170</v>
      </c>
      <c r="I46" s="39" t="s">
        <v>660</v>
      </c>
      <c r="J46" s="96"/>
      <c r="K46" s="502"/>
      <c r="L46" s="503"/>
      <c r="M46" s="90"/>
    </row>
    <row r="47" spans="2:13" s="7" customFormat="1" ht="15" customHeight="1" x14ac:dyDescent="0.2">
      <c r="B47" s="24">
        <v>35</v>
      </c>
      <c r="C47" s="127" t="s">
        <v>366</v>
      </c>
      <c r="D47" s="126" t="s">
        <v>367</v>
      </c>
      <c r="E47" s="17" t="s">
        <v>300</v>
      </c>
      <c r="F47" s="165" t="s">
        <v>229</v>
      </c>
      <c r="G47" s="127" t="s">
        <v>152</v>
      </c>
      <c r="H47" s="127" t="s">
        <v>170</v>
      </c>
      <c r="I47" s="39" t="s">
        <v>665</v>
      </c>
      <c r="J47" s="96"/>
      <c r="K47" s="502"/>
      <c r="L47" s="503"/>
      <c r="M47" s="90"/>
    </row>
    <row r="48" spans="2:13" s="7" customFormat="1" ht="15" customHeight="1" x14ac:dyDescent="0.2">
      <c r="B48" s="24" t="s">
        <v>15</v>
      </c>
      <c r="C48" s="333" t="s">
        <v>368</v>
      </c>
      <c r="D48" s="58" t="s">
        <v>369</v>
      </c>
      <c r="E48" s="58" t="s">
        <v>300</v>
      </c>
      <c r="F48" s="158" t="s">
        <v>266</v>
      </c>
      <c r="G48" s="10" t="s">
        <v>152</v>
      </c>
      <c r="H48" s="128" t="s">
        <v>170</v>
      </c>
      <c r="I48" s="39" t="s">
        <v>370</v>
      </c>
      <c r="J48" s="96"/>
      <c r="K48" s="502"/>
      <c r="L48" s="503"/>
      <c r="M48" s="90"/>
    </row>
    <row r="49" spans="2:13" s="7" customFormat="1" ht="15" customHeight="1" x14ac:dyDescent="0.2">
      <c r="B49" s="24" t="s">
        <v>15</v>
      </c>
      <c r="C49" s="179" t="s">
        <v>371</v>
      </c>
      <c r="D49" s="178" t="s">
        <v>372</v>
      </c>
      <c r="E49" s="178" t="s">
        <v>373</v>
      </c>
      <c r="F49" s="179" t="s">
        <v>289</v>
      </c>
      <c r="G49" s="179" t="s">
        <v>152</v>
      </c>
      <c r="H49" s="128" t="s">
        <v>170</v>
      </c>
      <c r="I49" s="180" t="s">
        <v>262</v>
      </c>
      <c r="J49" s="96"/>
      <c r="K49" s="502"/>
      <c r="L49" s="503"/>
      <c r="M49" s="90"/>
    </row>
    <row r="50" spans="2:13" s="7" customFormat="1" ht="15" customHeight="1" x14ac:dyDescent="0.2">
      <c r="B50" s="24" t="s">
        <v>15</v>
      </c>
      <c r="C50" s="179" t="s">
        <v>374</v>
      </c>
      <c r="D50" s="178" t="s">
        <v>375</v>
      </c>
      <c r="E50" s="178" t="s">
        <v>376</v>
      </c>
      <c r="F50" s="179" t="s">
        <v>165</v>
      </c>
      <c r="G50" s="179" t="s">
        <v>152</v>
      </c>
      <c r="H50" s="128" t="s">
        <v>170</v>
      </c>
      <c r="I50" s="180" t="s">
        <v>377</v>
      </c>
      <c r="J50" s="96"/>
      <c r="K50" s="502"/>
      <c r="L50" s="503"/>
      <c r="M50" s="90"/>
    </row>
    <row r="51" spans="2:13" s="7" customFormat="1" ht="15" customHeight="1" x14ac:dyDescent="0.2">
      <c r="B51" s="24"/>
      <c r="C51" s="179"/>
      <c r="D51" s="178"/>
      <c r="E51" s="179"/>
      <c r="F51" s="179"/>
      <c r="G51" s="179"/>
      <c r="H51" s="128"/>
      <c r="I51" s="180"/>
      <c r="J51" s="96"/>
      <c r="K51" s="502"/>
      <c r="L51" s="503"/>
      <c r="M51" s="90"/>
    </row>
    <row r="52" spans="2:13" s="7" customFormat="1" ht="15" customHeight="1" x14ac:dyDescent="0.2">
      <c r="B52" s="24"/>
      <c r="C52" s="179"/>
      <c r="D52" s="178"/>
      <c r="E52" s="179"/>
      <c r="F52" s="179"/>
      <c r="G52" s="179"/>
      <c r="H52" s="128"/>
      <c r="I52" s="180"/>
      <c r="J52" s="96"/>
      <c r="K52" s="502"/>
      <c r="L52" s="503"/>
      <c r="M52" s="90"/>
    </row>
    <row r="53" spans="2:13" s="7" customFormat="1" ht="15" customHeight="1" x14ac:dyDescent="0.2">
      <c r="B53" s="24"/>
      <c r="C53" s="178"/>
      <c r="D53" s="178"/>
      <c r="E53" s="179"/>
      <c r="F53" s="179"/>
      <c r="G53" s="179"/>
      <c r="H53" s="128"/>
      <c r="I53" s="180"/>
      <c r="J53" s="96"/>
      <c r="K53" s="502"/>
      <c r="L53" s="503"/>
      <c r="M53" s="90"/>
    </row>
    <row r="54" spans="2:13" s="7" customFormat="1" ht="15" customHeight="1" x14ac:dyDescent="0.2">
      <c r="B54" s="24"/>
      <c r="C54" s="178"/>
      <c r="D54" s="178"/>
      <c r="E54" s="179"/>
      <c r="F54" s="179"/>
      <c r="G54" s="179"/>
      <c r="H54" s="128"/>
      <c r="I54" s="180"/>
      <c r="J54" s="96"/>
      <c r="K54" s="502"/>
      <c r="L54" s="503"/>
      <c r="M54" s="90"/>
    </row>
    <row r="55" spans="2:13" s="7" customFormat="1" ht="15" customHeight="1" x14ac:dyDescent="0.2">
      <c r="B55" s="24"/>
      <c r="C55" s="181"/>
      <c r="D55" s="181"/>
      <c r="E55" s="182"/>
      <c r="F55" s="182"/>
      <c r="G55" s="183"/>
      <c r="H55" s="184"/>
      <c r="I55" s="170"/>
      <c r="J55" s="96"/>
      <c r="K55" s="502"/>
      <c r="L55" s="503"/>
      <c r="M55" s="90"/>
    </row>
    <row r="56" spans="2:13" s="7" customFormat="1" ht="15" customHeight="1" x14ac:dyDescent="0.2">
      <c r="B56" s="24"/>
      <c r="C56" s="181"/>
      <c r="D56" s="181"/>
      <c r="E56" s="182"/>
      <c r="F56" s="182"/>
      <c r="G56" s="183"/>
      <c r="H56" s="184"/>
      <c r="I56" s="170"/>
      <c r="J56" s="96"/>
      <c r="K56" s="502"/>
      <c r="L56" s="503"/>
      <c r="M56" s="90"/>
    </row>
    <row r="57" spans="2:13" s="7" customFormat="1" ht="15" customHeight="1" x14ac:dyDescent="0.2">
      <c r="B57" s="24"/>
      <c r="C57" s="181"/>
      <c r="D57" s="181"/>
      <c r="E57" s="182"/>
      <c r="F57" s="182"/>
      <c r="G57" s="183"/>
      <c r="H57" s="184"/>
      <c r="I57" s="170"/>
      <c r="J57" s="96"/>
      <c r="K57" s="502"/>
      <c r="L57" s="503"/>
      <c r="M57" s="90"/>
    </row>
    <row r="58" spans="2:13" s="7" customFormat="1" ht="15" customHeight="1" x14ac:dyDescent="0.2">
      <c r="B58" s="24"/>
      <c r="C58" s="181"/>
      <c r="D58" s="181"/>
      <c r="E58" s="182"/>
      <c r="F58" s="182"/>
      <c r="G58" s="183"/>
      <c r="H58" s="184"/>
      <c r="I58" s="170"/>
      <c r="J58" s="96"/>
      <c r="K58" s="502"/>
      <c r="L58" s="503"/>
      <c r="M58" s="90"/>
    </row>
    <row r="59" spans="2:13" s="7" customFormat="1" ht="15" customHeight="1" x14ac:dyDescent="0.2">
      <c r="B59" s="24"/>
      <c r="C59" s="181"/>
      <c r="D59" s="181"/>
      <c r="E59" s="179"/>
      <c r="F59" s="182"/>
      <c r="G59" s="183"/>
      <c r="H59" s="184"/>
      <c r="I59" s="170"/>
      <c r="J59" s="96"/>
      <c r="K59" s="502"/>
      <c r="L59" s="503"/>
      <c r="M59" s="90"/>
    </row>
    <row r="60" spans="2:13" s="7" customFormat="1" ht="15" customHeight="1" x14ac:dyDescent="0.2">
      <c r="B60" s="24"/>
      <c r="C60" s="181"/>
      <c r="D60" s="181"/>
      <c r="E60" s="182"/>
      <c r="F60" s="182"/>
      <c r="G60" s="183"/>
      <c r="H60" s="184"/>
      <c r="I60" s="170"/>
      <c r="J60" s="96"/>
      <c r="K60" s="502"/>
      <c r="L60" s="503"/>
      <c r="M60" s="90"/>
    </row>
    <row r="61" spans="2:13" s="7" customFormat="1" ht="15" customHeight="1" x14ac:dyDescent="0.2">
      <c r="B61" s="24"/>
      <c r="C61" s="181"/>
      <c r="D61" s="181"/>
      <c r="E61" s="182"/>
      <c r="F61" s="182"/>
      <c r="G61" s="183"/>
      <c r="H61" s="184"/>
      <c r="I61" s="170"/>
      <c r="J61" s="96"/>
      <c r="K61" s="502"/>
      <c r="L61" s="503"/>
      <c r="M61" s="90"/>
    </row>
    <row r="62" spans="2:13" s="7" customFormat="1" ht="15" customHeight="1" x14ac:dyDescent="0.2">
      <c r="B62" s="24"/>
      <c r="C62" s="181"/>
      <c r="D62" s="181"/>
      <c r="E62" s="182"/>
      <c r="F62" s="182"/>
      <c r="G62" s="183"/>
      <c r="H62" s="184"/>
      <c r="I62" s="170"/>
      <c r="J62" s="96"/>
      <c r="K62" s="502"/>
      <c r="L62" s="503"/>
      <c r="M62" s="90"/>
    </row>
    <row r="63" spans="2:13" s="7" customFormat="1" ht="15" customHeight="1" x14ac:dyDescent="0.2">
      <c r="B63" s="347"/>
      <c r="C63" s="308"/>
      <c r="D63" s="308"/>
      <c r="E63" s="351"/>
      <c r="F63" s="351"/>
      <c r="G63" s="271"/>
      <c r="H63" s="352"/>
      <c r="I63" s="353"/>
      <c r="J63" s="96"/>
      <c r="K63" s="345"/>
      <c r="L63" s="346"/>
      <c r="M63" s="90"/>
    </row>
    <row r="64" spans="2:13" s="7" customFormat="1" ht="15" customHeight="1" x14ac:dyDescent="0.2">
      <c r="B64" s="24"/>
      <c r="C64" s="181"/>
      <c r="D64" s="181"/>
      <c r="E64" s="182"/>
      <c r="F64" s="182"/>
      <c r="G64" s="183"/>
      <c r="H64" s="184"/>
      <c r="I64" s="170"/>
      <c r="J64" s="96"/>
      <c r="K64" s="502"/>
      <c r="L64" s="503"/>
      <c r="M64" s="90"/>
    </row>
    <row r="65" spans="2:13" s="7" customFormat="1" ht="15" customHeight="1" x14ac:dyDescent="0.2">
      <c r="B65" s="177"/>
      <c r="C65" s="188"/>
      <c r="D65" s="188"/>
      <c r="E65" s="189"/>
      <c r="F65" s="189"/>
      <c r="G65" s="190"/>
      <c r="H65" s="191"/>
      <c r="I65" s="187"/>
      <c r="J65" s="96"/>
      <c r="K65" s="502"/>
      <c r="L65" s="503"/>
      <c r="M65" s="90"/>
    </row>
    <row r="66" spans="2:13" s="7" customFormat="1" ht="15" customHeight="1" x14ac:dyDescent="0.2">
      <c r="B66" s="24"/>
      <c r="C66" s="181"/>
      <c r="D66" s="181"/>
      <c r="E66" s="182"/>
      <c r="F66" s="182"/>
      <c r="G66" s="183"/>
      <c r="H66" s="184"/>
      <c r="I66" s="170"/>
      <c r="J66" s="96"/>
      <c r="K66" s="502"/>
      <c r="L66" s="503"/>
      <c r="M66" s="90"/>
    </row>
    <row r="67" spans="2:13" s="7" customFormat="1" ht="15" customHeight="1" thickBot="1" x14ac:dyDescent="0.25">
      <c r="B67" s="24"/>
      <c r="C67" s="56"/>
      <c r="D67" s="56"/>
      <c r="E67" s="129"/>
      <c r="F67" s="166"/>
      <c r="G67" s="87"/>
      <c r="H67" s="88"/>
      <c r="I67" s="49"/>
      <c r="J67" s="96"/>
      <c r="K67" s="502"/>
      <c r="L67" s="503"/>
      <c r="M67" s="90"/>
    </row>
    <row r="68" spans="2:13" s="7" customFormat="1" ht="15" customHeight="1" x14ac:dyDescent="0.2">
      <c r="B68" s="295">
        <v>1</v>
      </c>
      <c r="C68" s="493" t="s">
        <v>50</v>
      </c>
      <c r="D68" s="494"/>
      <c r="E68" s="494"/>
      <c r="F68" s="494"/>
      <c r="G68" s="494"/>
      <c r="H68" s="494"/>
      <c r="I68" s="494"/>
      <c r="J68" s="494"/>
      <c r="K68" s="494"/>
      <c r="L68" s="495"/>
      <c r="M68" s="90"/>
    </row>
    <row r="69" spans="2:13" s="7" customFormat="1" ht="15" customHeight="1" x14ac:dyDescent="0.2">
      <c r="B69" s="287">
        <v>2</v>
      </c>
      <c r="C69" s="496" t="s">
        <v>51</v>
      </c>
      <c r="D69" s="497"/>
      <c r="E69" s="497"/>
      <c r="F69" s="497"/>
      <c r="G69" s="497"/>
      <c r="H69" s="497"/>
      <c r="I69" s="497"/>
      <c r="J69" s="497"/>
      <c r="K69" s="497"/>
      <c r="L69" s="498"/>
      <c r="M69" s="90"/>
    </row>
    <row r="70" spans="2:13" s="7" customFormat="1" ht="15" customHeight="1" thickBot="1" x14ac:dyDescent="0.25">
      <c r="B70" s="288">
        <v>3</v>
      </c>
      <c r="C70" s="499" t="s">
        <v>52</v>
      </c>
      <c r="D70" s="500"/>
      <c r="E70" s="500"/>
      <c r="F70" s="500"/>
      <c r="G70" s="500"/>
      <c r="H70" s="500"/>
      <c r="I70" s="500"/>
      <c r="J70" s="500"/>
      <c r="K70" s="500"/>
      <c r="L70" s="501"/>
      <c r="M70" s="90"/>
    </row>
    <row r="71" spans="2:13" ht="15" customHeight="1" x14ac:dyDescent="0.2"/>
  </sheetData>
  <sheetProtection selectLockedCells="1" selectUnlockedCells="1"/>
  <mergeCells count="70"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55:L55"/>
    <mergeCell ref="K56:L56"/>
    <mergeCell ref="K57:L57"/>
    <mergeCell ref="K54:L54"/>
    <mergeCell ref="K49:L49"/>
    <mergeCell ref="K50:L50"/>
    <mergeCell ref="K51:L51"/>
    <mergeCell ref="K52:L52"/>
    <mergeCell ref="K53:L53"/>
    <mergeCell ref="C69:L69"/>
    <mergeCell ref="C70:L70"/>
    <mergeCell ref="K58:L58"/>
    <mergeCell ref="K59:L59"/>
    <mergeCell ref="K60:L60"/>
    <mergeCell ref="K61:L61"/>
    <mergeCell ref="K62:L62"/>
    <mergeCell ref="K64:L64"/>
    <mergeCell ref="K65:L65"/>
    <mergeCell ref="K66:L66"/>
    <mergeCell ref="K67:L67"/>
    <mergeCell ref="C68:L68"/>
  </mergeCells>
  <conditionalFormatting sqref="M13:M70">
    <cfRule type="cellIs" dxfId="7" priority="20" stopIfTrue="1" operator="lessThan">
      <formula>1</formula>
    </cfRule>
  </conditionalFormatting>
  <conditionalFormatting sqref="J13:J17">
    <cfRule type="cellIs" dxfId="6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3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510"/>
      <c r="C1" s="510"/>
      <c r="D1" s="60"/>
      <c r="E1" s="60"/>
      <c r="F1" s="60"/>
      <c r="G1" s="197"/>
      <c r="H1" s="197"/>
      <c r="I1" s="197"/>
      <c r="J1" s="428"/>
      <c r="K1" s="428"/>
      <c r="L1" s="428"/>
      <c r="M1" s="197"/>
    </row>
    <row r="2" spans="1:13" ht="15" customHeight="1" x14ac:dyDescent="0.2">
      <c r="B2" s="510"/>
      <c r="C2" s="510"/>
      <c r="D2" s="435" t="s">
        <v>0</v>
      </c>
      <c r="E2" s="435"/>
      <c r="F2" s="435"/>
      <c r="G2" s="435"/>
      <c r="H2" s="435"/>
      <c r="I2" s="435"/>
      <c r="J2" s="428"/>
      <c r="K2" s="428"/>
      <c r="L2" s="428"/>
      <c r="M2" s="47"/>
    </row>
    <row r="3" spans="1:13" ht="15" customHeight="1" x14ac:dyDescent="0.2">
      <c r="B3" s="510"/>
      <c r="C3" s="510"/>
      <c r="D3" s="435"/>
      <c r="E3" s="435"/>
      <c r="F3" s="435"/>
      <c r="G3" s="435"/>
      <c r="H3" s="435"/>
      <c r="I3" s="435"/>
      <c r="J3" s="428"/>
      <c r="K3" s="428"/>
      <c r="L3" s="428"/>
      <c r="M3" s="61"/>
    </row>
    <row r="4" spans="1:13" ht="15" customHeight="1" x14ac:dyDescent="0.2">
      <c r="B4" s="510"/>
      <c r="C4" s="510"/>
      <c r="D4" s="138"/>
      <c r="E4" s="138"/>
      <c r="F4" s="138"/>
      <c r="G4" s="138"/>
      <c r="H4" s="138"/>
      <c r="I4" s="138"/>
      <c r="J4" s="428"/>
      <c r="K4" s="428"/>
      <c r="L4" s="428"/>
      <c r="M4" s="61"/>
    </row>
    <row r="5" spans="1:13" ht="15" customHeight="1" x14ac:dyDescent="0.2">
      <c r="B5" s="510"/>
      <c r="C5" s="510"/>
      <c r="D5" s="138"/>
      <c r="E5" s="138"/>
      <c r="F5" s="138"/>
      <c r="G5" s="138"/>
      <c r="H5" s="138"/>
      <c r="I5" s="138"/>
      <c r="J5" s="428"/>
      <c r="K5" s="428"/>
      <c r="L5" s="428"/>
      <c r="M5" s="61"/>
    </row>
    <row r="6" spans="1:13" ht="15" customHeight="1" thickBot="1" x14ac:dyDescent="0.25">
      <c r="B6" s="510"/>
      <c r="C6" s="510"/>
      <c r="D6" s="27"/>
      <c r="E6" s="27"/>
      <c r="F6" s="27"/>
      <c r="G6" s="27"/>
      <c r="H6" s="27"/>
      <c r="I6" s="27"/>
      <c r="J6" s="428"/>
      <c r="K6" s="428"/>
      <c r="L6" s="428"/>
      <c r="M6" s="61"/>
    </row>
    <row r="7" spans="1:13" ht="19.5" thickBot="1" x14ac:dyDescent="0.25">
      <c r="B7" s="510"/>
      <c r="C7" s="510"/>
      <c r="D7" s="432" t="s">
        <v>1</v>
      </c>
      <c r="E7" s="432"/>
      <c r="F7" s="468">
        <f>'Classements 1-2'!F7</f>
        <v>43204</v>
      </c>
      <c r="G7" s="469"/>
      <c r="H7" s="469"/>
      <c r="I7" s="470"/>
      <c r="J7" s="428"/>
      <c r="K7" s="428"/>
      <c r="L7" s="428"/>
      <c r="M7" s="47"/>
    </row>
    <row r="8" spans="1:13" ht="16.5" customHeight="1" thickBot="1" x14ac:dyDescent="0.25">
      <c r="B8" s="511"/>
      <c r="C8" s="511"/>
      <c r="D8" s="118" t="str">
        <f>'Classements 1-2'!D8</f>
        <v xml:space="preserve">Club Organis. </v>
      </c>
      <c r="E8" s="471" t="str">
        <f>'Classements 1-2'!E8</f>
        <v>CT BEAUJOLAIS</v>
      </c>
      <c r="F8" s="472"/>
      <c r="G8" s="471"/>
      <c r="H8" s="471"/>
      <c r="I8" s="471"/>
      <c r="J8" s="429"/>
      <c r="K8" s="429"/>
      <c r="L8" s="429"/>
      <c r="M8" s="47"/>
    </row>
    <row r="9" spans="1:13" ht="19.5" thickBot="1" x14ac:dyDescent="0.25">
      <c r="B9" s="433" t="s">
        <v>18</v>
      </c>
      <c r="C9" s="433"/>
      <c r="D9" s="433"/>
      <c r="E9" s="473" t="str">
        <f>'Classements 1-2'!E9</f>
        <v xml:space="preserve">Trophée Christian Dorme à Corcelles en Beaujolais </v>
      </c>
      <c r="F9" s="474"/>
      <c r="G9" s="474"/>
      <c r="H9" s="474"/>
      <c r="I9" s="475"/>
      <c r="J9" s="445" t="s">
        <v>40</v>
      </c>
      <c r="K9" s="446"/>
      <c r="L9" s="318">
        <f>(I11/1.024)</f>
        <v>39.0625</v>
      </c>
      <c r="M9" s="107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449" t="s">
        <v>9</v>
      </c>
      <c r="C11" s="450"/>
      <c r="D11" s="450"/>
      <c r="E11" s="447" t="str">
        <f>'Classements 1-2'!E11</f>
        <v xml:space="preserve">Nombre de participants </v>
      </c>
      <c r="F11" s="448"/>
      <c r="G11" s="120">
        <v>4</v>
      </c>
      <c r="H11" s="25" t="s">
        <v>2</v>
      </c>
      <c r="I11" s="121">
        <v>40</v>
      </c>
      <c r="J11" s="518"/>
      <c r="K11" s="453"/>
      <c r="L11" s="454"/>
      <c r="M11" s="110"/>
    </row>
    <row r="12" spans="1:13" s="7" customFormat="1" ht="15" customHeight="1" thickBot="1" x14ac:dyDescent="0.25">
      <c r="B12" s="40" t="s">
        <v>33</v>
      </c>
      <c r="C12" s="152" t="s">
        <v>36</v>
      </c>
      <c r="D12" s="149" t="s">
        <v>3</v>
      </c>
      <c r="E12" s="28" t="s">
        <v>4</v>
      </c>
      <c r="F12" s="28" t="s">
        <v>5</v>
      </c>
      <c r="G12" s="133" t="s">
        <v>6</v>
      </c>
      <c r="H12" s="133" t="s">
        <v>7</v>
      </c>
      <c r="I12" s="105" t="s">
        <v>19</v>
      </c>
      <c r="J12" s="519"/>
      <c r="K12" s="508"/>
      <c r="L12" s="509"/>
      <c r="M12" s="109"/>
    </row>
    <row r="13" spans="1:13" s="7" customFormat="1" ht="15" customHeight="1" x14ac:dyDescent="0.2">
      <c r="B13" s="41">
        <v>1</v>
      </c>
      <c r="C13" s="52">
        <v>55692531</v>
      </c>
      <c r="D13" s="51" t="s">
        <v>144</v>
      </c>
      <c r="E13" s="51" t="s">
        <v>145</v>
      </c>
      <c r="F13" s="147" t="s">
        <v>140</v>
      </c>
      <c r="G13" s="183" t="s">
        <v>152</v>
      </c>
      <c r="H13" s="52">
        <v>69</v>
      </c>
      <c r="I13" s="68" t="s">
        <v>667</v>
      </c>
      <c r="J13" s="69"/>
      <c r="K13" s="481"/>
      <c r="L13" s="482"/>
      <c r="M13" s="90"/>
    </row>
    <row r="14" spans="1:13" s="7" customFormat="1" ht="15" customHeight="1" x14ac:dyDescent="0.2">
      <c r="B14" s="70">
        <v>2</v>
      </c>
      <c r="C14" s="8">
        <v>55754879</v>
      </c>
      <c r="D14" s="9" t="s">
        <v>146</v>
      </c>
      <c r="E14" s="17" t="s">
        <v>147</v>
      </c>
      <c r="F14" s="155" t="s">
        <v>141</v>
      </c>
      <c r="G14" s="183" t="s">
        <v>152</v>
      </c>
      <c r="H14" s="10">
        <v>69</v>
      </c>
      <c r="I14" s="71" t="s">
        <v>660</v>
      </c>
      <c r="J14" s="72"/>
      <c r="K14" s="516"/>
      <c r="L14" s="517"/>
      <c r="M14" s="90"/>
    </row>
    <row r="15" spans="1:13" s="7" customFormat="1" ht="15" customHeight="1" x14ac:dyDescent="0.2">
      <c r="B15" s="70">
        <v>3</v>
      </c>
      <c r="C15" s="251">
        <v>93261000</v>
      </c>
      <c r="D15" s="250" t="s">
        <v>148</v>
      </c>
      <c r="E15" s="254" t="s">
        <v>149</v>
      </c>
      <c r="F15" s="251" t="s">
        <v>142</v>
      </c>
      <c r="G15" s="249" t="s">
        <v>153</v>
      </c>
      <c r="H15" s="252">
        <v>39</v>
      </c>
      <c r="I15" s="71" t="s">
        <v>668</v>
      </c>
      <c r="J15" s="72"/>
      <c r="K15" s="483"/>
      <c r="L15" s="484"/>
      <c r="M15" s="90"/>
    </row>
    <row r="16" spans="1:13" s="7" customFormat="1" ht="15" customHeight="1" x14ac:dyDescent="0.2">
      <c r="B16" s="70">
        <v>4</v>
      </c>
      <c r="C16" s="251">
        <v>55755535</v>
      </c>
      <c r="D16" s="250" t="s">
        <v>150</v>
      </c>
      <c r="E16" s="254" t="s">
        <v>151</v>
      </c>
      <c r="F16" s="251" t="s">
        <v>143</v>
      </c>
      <c r="G16" s="249" t="s">
        <v>152</v>
      </c>
      <c r="H16" s="252">
        <v>71</v>
      </c>
      <c r="I16" s="71" t="s">
        <v>660</v>
      </c>
      <c r="J16" s="72"/>
      <c r="K16" s="483"/>
      <c r="L16" s="484"/>
      <c r="M16" s="90"/>
    </row>
    <row r="17" spans="2:13" s="7" customFormat="1" ht="15" customHeight="1" x14ac:dyDescent="0.2">
      <c r="B17" s="70">
        <v>5</v>
      </c>
      <c r="C17" s="250"/>
      <c r="D17" s="250"/>
      <c r="E17" s="251"/>
      <c r="F17" s="251"/>
      <c r="G17" s="249"/>
      <c r="H17" s="252"/>
      <c r="I17" s="71"/>
      <c r="J17" s="72"/>
      <c r="K17" s="483"/>
      <c r="L17" s="484"/>
      <c r="M17" s="90"/>
    </row>
    <row r="18" spans="2:13" s="7" customFormat="1" ht="15" customHeight="1" x14ac:dyDescent="0.2">
      <c r="B18" s="70">
        <v>6</v>
      </c>
      <c r="C18" s="250"/>
      <c r="D18" s="250"/>
      <c r="E18" s="251"/>
      <c r="F18" s="251"/>
      <c r="G18" s="271"/>
      <c r="H18" s="252"/>
      <c r="I18" s="71"/>
      <c r="J18" s="72"/>
      <c r="K18" s="483"/>
      <c r="L18" s="484"/>
      <c r="M18" s="90"/>
    </row>
    <row r="19" spans="2:13" s="7" customFormat="1" ht="15" customHeight="1" x14ac:dyDescent="0.2">
      <c r="B19" s="70">
        <v>7</v>
      </c>
      <c r="C19" s="250"/>
      <c r="D19" s="250"/>
      <c r="E19" s="251"/>
      <c r="F19" s="251"/>
      <c r="G19" s="271"/>
      <c r="H19" s="252"/>
      <c r="I19" s="71"/>
      <c r="J19" s="72"/>
      <c r="K19" s="483"/>
      <c r="L19" s="484"/>
      <c r="M19" s="90"/>
    </row>
    <row r="20" spans="2:13" s="7" customFormat="1" ht="15" customHeight="1" x14ac:dyDescent="0.2">
      <c r="B20" s="70">
        <v>8</v>
      </c>
      <c r="C20" s="300"/>
      <c r="D20" s="300"/>
      <c r="E20" s="299"/>
      <c r="F20" s="299"/>
      <c r="G20" s="271"/>
      <c r="H20" s="306"/>
      <c r="I20" s="71"/>
      <c r="J20" s="72"/>
      <c r="K20" s="344"/>
      <c r="L20" s="350"/>
      <c r="M20" s="90"/>
    </row>
    <row r="21" spans="2:13" s="7" customFormat="1" ht="15" customHeight="1" x14ac:dyDescent="0.2">
      <c r="B21" s="70">
        <v>9</v>
      </c>
      <c r="C21" s="300"/>
      <c r="D21" s="300"/>
      <c r="E21" s="299"/>
      <c r="F21" s="299"/>
      <c r="G21" s="271"/>
      <c r="H21" s="306"/>
      <c r="I21" s="71"/>
      <c r="J21" s="72"/>
      <c r="K21" s="344"/>
      <c r="L21" s="350"/>
      <c r="M21" s="90"/>
    </row>
    <row r="22" spans="2:13" s="7" customFormat="1" ht="15" customHeight="1" x14ac:dyDescent="0.2">
      <c r="B22" s="70">
        <v>10</v>
      </c>
      <c r="C22" s="300"/>
      <c r="D22" s="300"/>
      <c r="E22" s="299"/>
      <c r="F22" s="299"/>
      <c r="G22" s="271"/>
      <c r="H22" s="306"/>
      <c r="I22" s="71"/>
      <c r="J22" s="72"/>
      <c r="K22" s="344"/>
      <c r="L22" s="350"/>
      <c r="M22" s="90"/>
    </row>
    <row r="23" spans="2:13" s="7" customFormat="1" ht="15" customHeight="1" x14ac:dyDescent="0.2">
      <c r="B23" s="70"/>
      <c r="C23" s="300"/>
      <c r="D23" s="300"/>
      <c r="E23" s="299"/>
      <c r="F23" s="299"/>
      <c r="G23" s="271"/>
      <c r="H23" s="306"/>
      <c r="I23" s="71"/>
      <c r="J23" s="72"/>
      <c r="K23" s="344"/>
      <c r="L23" s="350"/>
      <c r="M23" s="90"/>
    </row>
    <row r="24" spans="2:13" s="7" customFormat="1" ht="15" customHeight="1" x14ac:dyDescent="0.2">
      <c r="B24" s="70"/>
      <c r="C24" s="300"/>
      <c r="D24" s="300"/>
      <c r="E24" s="299"/>
      <c r="F24" s="299"/>
      <c r="G24" s="356"/>
      <c r="H24" s="306"/>
      <c r="I24" s="71"/>
      <c r="J24" s="72"/>
      <c r="K24" s="357"/>
      <c r="L24" s="350"/>
      <c r="M24" s="90"/>
    </row>
    <row r="25" spans="2:13" s="7" customFormat="1" ht="15" customHeight="1" x14ac:dyDescent="0.2">
      <c r="B25" s="70"/>
      <c r="C25" s="250"/>
      <c r="D25" s="250"/>
      <c r="E25" s="251"/>
      <c r="F25" s="251"/>
      <c r="G25" s="271"/>
      <c r="H25" s="252"/>
      <c r="I25" s="71"/>
      <c r="J25" s="72"/>
      <c r="K25" s="483"/>
      <c r="L25" s="484"/>
      <c r="M25" s="90"/>
    </row>
    <row r="26" spans="2:13" s="7" customFormat="1" ht="15" customHeight="1" x14ac:dyDescent="0.2">
      <c r="B26" s="70"/>
      <c r="C26" s="250"/>
      <c r="D26" s="250"/>
      <c r="E26" s="251"/>
      <c r="F26" s="251"/>
      <c r="G26" s="249"/>
      <c r="H26" s="252"/>
      <c r="I26" s="71"/>
      <c r="J26" s="72"/>
      <c r="K26" s="483"/>
      <c r="L26" s="484"/>
      <c r="M26" s="90"/>
    </row>
    <row r="27" spans="2:13" s="7" customFormat="1" ht="15" customHeight="1" thickBot="1" x14ac:dyDescent="0.25">
      <c r="B27" s="272" t="s">
        <v>46</v>
      </c>
      <c r="C27" s="273"/>
      <c r="D27" s="273"/>
      <c r="E27" s="270"/>
      <c r="F27" s="270"/>
      <c r="G27" s="274"/>
      <c r="H27" s="275"/>
      <c r="I27" s="276"/>
      <c r="J27" s="277"/>
      <c r="K27" s="485"/>
      <c r="L27" s="486"/>
      <c r="M27" s="90"/>
    </row>
    <row r="28" spans="2:13" ht="15" customHeight="1" x14ac:dyDescent="0.2"/>
  </sheetData>
  <sheetProtection selectLockedCells="1" selectUnlockedCells="1"/>
  <mergeCells count="24"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26:L26"/>
    <mergeCell ref="K27:L27"/>
    <mergeCell ref="K18:L18"/>
    <mergeCell ref="K19:L19"/>
    <mergeCell ref="K25:L25"/>
  </mergeCells>
  <conditionalFormatting sqref="M13:M27">
    <cfRule type="cellIs" dxfId="5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510"/>
      <c r="C1" s="510"/>
      <c r="D1" s="60"/>
      <c r="E1" s="60"/>
      <c r="F1" s="60"/>
      <c r="G1" s="197"/>
      <c r="H1" s="197"/>
      <c r="I1" s="197"/>
      <c r="J1" s="428"/>
      <c r="K1" s="428"/>
      <c r="L1" s="428"/>
      <c r="M1" s="197"/>
    </row>
    <row r="2" spans="1:13" ht="15" customHeight="1" x14ac:dyDescent="0.2">
      <c r="B2" s="510"/>
      <c r="C2" s="510"/>
      <c r="D2" s="435" t="s">
        <v>0</v>
      </c>
      <c r="E2" s="435"/>
      <c r="F2" s="435"/>
      <c r="G2" s="435"/>
      <c r="H2" s="435"/>
      <c r="I2" s="435"/>
      <c r="J2" s="428"/>
      <c r="K2" s="428"/>
      <c r="L2" s="428"/>
      <c r="M2" s="47"/>
    </row>
    <row r="3" spans="1:13" ht="15" customHeight="1" x14ac:dyDescent="0.2">
      <c r="B3" s="510"/>
      <c r="C3" s="510"/>
      <c r="D3" s="435"/>
      <c r="E3" s="435"/>
      <c r="F3" s="435"/>
      <c r="G3" s="435"/>
      <c r="H3" s="435"/>
      <c r="I3" s="435"/>
      <c r="J3" s="428"/>
      <c r="K3" s="428"/>
      <c r="L3" s="428"/>
      <c r="M3" s="61"/>
    </row>
    <row r="4" spans="1:13" ht="15" customHeight="1" x14ac:dyDescent="0.2">
      <c r="B4" s="510"/>
      <c r="C4" s="510"/>
      <c r="D4" s="138"/>
      <c r="E4" s="138"/>
      <c r="F4" s="138"/>
      <c r="G4" s="138"/>
      <c r="H4" s="138"/>
      <c r="I4" s="138"/>
      <c r="J4" s="428"/>
      <c r="K4" s="428"/>
      <c r="L4" s="428"/>
      <c r="M4" s="61"/>
    </row>
    <row r="5" spans="1:13" ht="15" customHeight="1" x14ac:dyDescent="0.2">
      <c r="B5" s="510"/>
      <c r="C5" s="510"/>
      <c r="D5" s="138"/>
      <c r="E5" s="138"/>
      <c r="F5" s="138"/>
      <c r="G5" s="138"/>
      <c r="H5" s="138"/>
      <c r="I5" s="138"/>
      <c r="J5" s="428"/>
      <c r="K5" s="428"/>
      <c r="L5" s="428"/>
      <c r="M5" s="61"/>
    </row>
    <row r="6" spans="1:13" ht="15" customHeight="1" thickBot="1" x14ac:dyDescent="0.25">
      <c r="B6" s="510"/>
      <c r="C6" s="510"/>
      <c r="D6" s="27"/>
      <c r="E6" s="27"/>
      <c r="F6" s="27"/>
      <c r="G6" s="27"/>
      <c r="H6" s="27"/>
      <c r="I6" s="27"/>
      <c r="J6" s="428"/>
      <c r="K6" s="428"/>
      <c r="L6" s="428"/>
      <c r="M6" s="61"/>
    </row>
    <row r="7" spans="1:13" ht="19.5" thickBot="1" x14ac:dyDescent="0.25">
      <c r="B7" s="510"/>
      <c r="C7" s="510"/>
      <c r="D7" s="432" t="s">
        <v>1</v>
      </c>
      <c r="E7" s="432"/>
      <c r="F7" s="468">
        <f>'Classements 1-2'!F7</f>
        <v>43204</v>
      </c>
      <c r="G7" s="469"/>
      <c r="H7" s="469"/>
      <c r="I7" s="470"/>
      <c r="J7" s="428"/>
      <c r="K7" s="428"/>
      <c r="L7" s="428"/>
      <c r="M7" s="47"/>
    </row>
    <row r="8" spans="1:13" ht="16.5" customHeight="1" thickBot="1" x14ac:dyDescent="0.25">
      <c r="B8" s="511"/>
      <c r="C8" s="511"/>
      <c r="D8" s="118" t="str">
        <f>'Classements 1-2'!D8</f>
        <v xml:space="preserve">Club Organis. </v>
      </c>
      <c r="E8" s="471" t="str">
        <f>'Classements 1-2'!E8</f>
        <v>CT BEAUJOLAIS</v>
      </c>
      <c r="F8" s="472"/>
      <c r="G8" s="471"/>
      <c r="H8" s="471"/>
      <c r="I8" s="471"/>
      <c r="J8" s="429"/>
      <c r="K8" s="429"/>
      <c r="L8" s="429"/>
      <c r="M8" s="47"/>
    </row>
    <row r="9" spans="1:13" ht="19.5" thickBot="1" x14ac:dyDescent="0.25">
      <c r="B9" s="433" t="s">
        <v>18</v>
      </c>
      <c r="C9" s="433"/>
      <c r="D9" s="433"/>
      <c r="E9" s="473" t="str">
        <f>'Classements 1-2'!E9</f>
        <v xml:space="preserve">Trophée Christian Dorme à Corcelles en Beaujolais </v>
      </c>
      <c r="F9" s="474"/>
      <c r="G9" s="474"/>
      <c r="H9" s="474"/>
      <c r="I9" s="475"/>
      <c r="J9" s="445" t="s">
        <v>40</v>
      </c>
      <c r="K9" s="446"/>
      <c r="L9" s="318">
        <f>I11/1.3966</f>
        <v>36.517256193613058</v>
      </c>
      <c r="M9" s="107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ht="17.25" customHeight="1" thickBot="1" x14ac:dyDescent="0.25">
      <c r="B11" s="520" t="s">
        <v>20</v>
      </c>
      <c r="C11" s="521"/>
      <c r="D11" s="522"/>
      <c r="E11" s="447" t="str">
        <f>'Classements 1-2'!E11</f>
        <v xml:space="preserve">Nombre de participants </v>
      </c>
      <c r="F11" s="448"/>
      <c r="G11" s="120">
        <v>26</v>
      </c>
      <c r="H11" s="25" t="s">
        <v>37</v>
      </c>
      <c r="I11" s="121">
        <v>51</v>
      </c>
      <c r="J11" s="451" t="s">
        <v>53</v>
      </c>
      <c r="K11" s="477" t="s">
        <v>48</v>
      </c>
      <c r="L11" s="478"/>
      <c r="M11" s="111"/>
    </row>
    <row r="12" spans="1:13" s="4" customFormat="1" ht="18.75" thickBot="1" x14ac:dyDescent="0.25">
      <c r="A12" s="5"/>
      <c r="B12" s="145" t="s">
        <v>33</v>
      </c>
      <c r="C12" s="152" t="s">
        <v>36</v>
      </c>
      <c r="D12" s="149" t="s">
        <v>3</v>
      </c>
      <c r="E12" s="28" t="s">
        <v>4</v>
      </c>
      <c r="F12" s="28" t="s">
        <v>5</v>
      </c>
      <c r="G12" s="28" t="s">
        <v>6</v>
      </c>
      <c r="H12" s="29" t="s">
        <v>7</v>
      </c>
      <c r="I12" s="105" t="s">
        <v>19</v>
      </c>
      <c r="J12" s="452"/>
      <c r="K12" s="479" t="s">
        <v>49</v>
      </c>
      <c r="L12" s="480"/>
      <c r="M12" s="109"/>
    </row>
    <row r="13" spans="1:13" s="7" customFormat="1" ht="15" customHeight="1" x14ac:dyDescent="0.2">
      <c r="B13" s="20">
        <v>1</v>
      </c>
      <c r="C13" s="334" t="s">
        <v>166</v>
      </c>
      <c r="D13" s="11" t="s">
        <v>167</v>
      </c>
      <c r="E13" s="17" t="s">
        <v>168</v>
      </c>
      <c r="F13" s="196" t="s">
        <v>169</v>
      </c>
      <c r="G13" s="12" t="s">
        <v>152</v>
      </c>
      <c r="H13" s="13" t="s">
        <v>170</v>
      </c>
      <c r="I13" s="30" t="s">
        <v>669</v>
      </c>
      <c r="J13" s="31">
        <v>12</v>
      </c>
      <c r="K13" s="523"/>
      <c r="L13" s="524"/>
      <c r="M13" s="90"/>
    </row>
    <row r="14" spans="1:13" s="7" customFormat="1" ht="15" customHeight="1" x14ac:dyDescent="0.2">
      <c r="B14" s="21">
        <v>2</v>
      </c>
      <c r="C14" s="8" t="s">
        <v>171</v>
      </c>
      <c r="D14" s="9" t="s">
        <v>172</v>
      </c>
      <c r="E14" s="17" t="s">
        <v>173</v>
      </c>
      <c r="F14" s="155" t="s">
        <v>174</v>
      </c>
      <c r="G14" s="8" t="s">
        <v>152</v>
      </c>
      <c r="H14" s="10" t="s">
        <v>170</v>
      </c>
      <c r="I14" s="32" t="s">
        <v>660</v>
      </c>
      <c r="J14" s="33">
        <v>8</v>
      </c>
      <c r="K14" s="483"/>
      <c r="L14" s="484"/>
      <c r="M14" s="90"/>
    </row>
    <row r="15" spans="1:13" s="7" customFormat="1" ht="15" customHeight="1" x14ac:dyDescent="0.2">
      <c r="B15" s="21">
        <v>3</v>
      </c>
      <c r="C15" s="8" t="s">
        <v>175</v>
      </c>
      <c r="D15" s="9" t="s">
        <v>176</v>
      </c>
      <c r="E15" s="17" t="s">
        <v>177</v>
      </c>
      <c r="F15" s="155" t="s">
        <v>178</v>
      </c>
      <c r="G15" s="8" t="s">
        <v>152</v>
      </c>
      <c r="H15" s="10" t="s">
        <v>170</v>
      </c>
      <c r="I15" s="32" t="s">
        <v>660</v>
      </c>
      <c r="J15" s="33">
        <v>6</v>
      </c>
      <c r="K15" s="483"/>
      <c r="L15" s="484"/>
      <c r="M15" s="90"/>
    </row>
    <row r="16" spans="1:13" s="7" customFormat="1" ht="15" customHeight="1" x14ac:dyDescent="0.2">
      <c r="B16" s="21">
        <v>4</v>
      </c>
      <c r="C16" s="8" t="s">
        <v>179</v>
      </c>
      <c r="D16" s="9" t="s">
        <v>180</v>
      </c>
      <c r="E16" s="17" t="s">
        <v>173</v>
      </c>
      <c r="F16" s="155" t="s">
        <v>181</v>
      </c>
      <c r="G16" s="8" t="s">
        <v>152</v>
      </c>
      <c r="H16" s="10" t="s">
        <v>182</v>
      </c>
      <c r="I16" s="34" t="s">
        <v>660</v>
      </c>
      <c r="J16" s="33"/>
      <c r="K16" s="483"/>
      <c r="L16" s="484"/>
      <c r="M16" s="90"/>
    </row>
    <row r="17" spans="2:13" s="7" customFormat="1" ht="15" customHeight="1" thickBot="1" x14ac:dyDescent="0.25">
      <c r="B17" s="22">
        <v>5</v>
      </c>
      <c r="C17" s="335" t="s">
        <v>183</v>
      </c>
      <c r="D17" s="14" t="s">
        <v>184</v>
      </c>
      <c r="E17" s="14" t="s">
        <v>185</v>
      </c>
      <c r="F17" s="186" t="s">
        <v>159</v>
      </c>
      <c r="G17" s="15" t="s">
        <v>152</v>
      </c>
      <c r="H17" s="16" t="s">
        <v>170</v>
      </c>
      <c r="I17" s="35" t="s">
        <v>660</v>
      </c>
      <c r="J17" s="36">
        <v>2</v>
      </c>
      <c r="K17" s="525"/>
      <c r="L17" s="526"/>
      <c r="M17" s="90"/>
    </row>
    <row r="18" spans="2:13" s="7" customFormat="1" ht="15" customHeight="1" x14ac:dyDescent="0.2">
      <c r="B18" s="20">
        <v>6</v>
      </c>
      <c r="C18" s="8" t="s">
        <v>186</v>
      </c>
      <c r="D18" s="17" t="s">
        <v>187</v>
      </c>
      <c r="E18" s="17" t="s">
        <v>188</v>
      </c>
      <c r="F18" s="155" t="s">
        <v>189</v>
      </c>
      <c r="G18" s="8" t="s">
        <v>152</v>
      </c>
      <c r="H18" s="10" t="s">
        <v>170</v>
      </c>
      <c r="I18" s="38" t="s">
        <v>660</v>
      </c>
      <c r="J18" s="97"/>
      <c r="K18" s="527"/>
      <c r="L18" s="528"/>
      <c r="M18" s="90"/>
    </row>
    <row r="19" spans="2:13" s="7" customFormat="1" ht="15" customHeight="1" x14ac:dyDescent="0.2">
      <c r="B19" s="21">
        <v>7</v>
      </c>
      <c r="C19" s="8" t="s">
        <v>190</v>
      </c>
      <c r="D19" s="9" t="s">
        <v>191</v>
      </c>
      <c r="E19" s="17" t="s">
        <v>192</v>
      </c>
      <c r="F19" s="155" t="s">
        <v>193</v>
      </c>
      <c r="G19" s="8" t="s">
        <v>152</v>
      </c>
      <c r="H19" s="18" t="s">
        <v>170</v>
      </c>
      <c r="I19" s="38" t="s">
        <v>660</v>
      </c>
      <c r="J19" s="98"/>
      <c r="K19" s="483"/>
      <c r="L19" s="484"/>
      <c r="M19" s="90"/>
    </row>
    <row r="20" spans="2:13" s="7" customFormat="1" ht="15" customHeight="1" x14ac:dyDescent="0.2">
      <c r="B20" s="21">
        <v>8</v>
      </c>
      <c r="C20" s="8" t="s">
        <v>194</v>
      </c>
      <c r="D20" s="9" t="s">
        <v>195</v>
      </c>
      <c r="E20" s="17" t="s">
        <v>192</v>
      </c>
      <c r="F20" s="155" t="s">
        <v>196</v>
      </c>
      <c r="G20" s="8" t="s">
        <v>152</v>
      </c>
      <c r="H20" s="18" t="s">
        <v>170</v>
      </c>
      <c r="I20" s="38" t="s">
        <v>660</v>
      </c>
      <c r="J20" s="98"/>
      <c r="K20" s="483"/>
      <c r="L20" s="484"/>
      <c r="M20" s="90"/>
    </row>
    <row r="21" spans="2:13" s="7" customFormat="1" ht="15" customHeight="1" x14ac:dyDescent="0.2">
      <c r="B21" s="21">
        <v>9</v>
      </c>
      <c r="C21" s="8" t="s">
        <v>197</v>
      </c>
      <c r="D21" s="9" t="s">
        <v>198</v>
      </c>
      <c r="E21" s="17" t="s">
        <v>199</v>
      </c>
      <c r="F21" s="155" t="s">
        <v>200</v>
      </c>
      <c r="G21" s="10" t="s">
        <v>152</v>
      </c>
      <c r="H21" s="10" t="s">
        <v>170</v>
      </c>
      <c r="I21" s="38" t="s">
        <v>660</v>
      </c>
      <c r="J21" s="98"/>
      <c r="K21" s="483"/>
      <c r="L21" s="484"/>
      <c r="M21" s="90"/>
    </row>
    <row r="22" spans="2:13" s="7" customFormat="1" ht="15" customHeight="1" x14ac:dyDescent="0.2">
      <c r="B22" s="337">
        <v>10</v>
      </c>
      <c r="C22" s="338" t="s">
        <v>201</v>
      </c>
      <c r="D22" s="412" t="s">
        <v>202</v>
      </c>
      <c r="E22" s="412" t="s">
        <v>203</v>
      </c>
      <c r="F22" s="339" t="s">
        <v>204</v>
      </c>
      <c r="G22" s="338" t="s">
        <v>152</v>
      </c>
      <c r="H22" s="421" t="s">
        <v>170</v>
      </c>
      <c r="I22" s="340" t="s">
        <v>660</v>
      </c>
      <c r="J22" s="98"/>
      <c r="K22" s="483"/>
      <c r="L22" s="484"/>
      <c r="M22" s="90"/>
    </row>
    <row r="23" spans="2:13" s="7" customFormat="1" ht="15" customHeight="1" x14ac:dyDescent="0.2">
      <c r="B23" s="21">
        <v>11</v>
      </c>
      <c r="C23" s="8" t="s">
        <v>205</v>
      </c>
      <c r="D23" s="9" t="s">
        <v>206</v>
      </c>
      <c r="E23" s="17" t="s">
        <v>207</v>
      </c>
      <c r="F23" s="155" t="s">
        <v>169</v>
      </c>
      <c r="G23" s="8" t="s">
        <v>152</v>
      </c>
      <c r="H23" s="10" t="s">
        <v>170</v>
      </c>
      <c r="I23" s="38" t="s">
        <v>660</v>
      </c>
      <c r="J23" s="98"/>
      <c r="K23" s="483"/>
      <c r="L23" s="484"/>
      <c r="M23" s="90"/>
    </row>
    <row r="24" spans="2:13" s="7" customFormat="1" ht="15" customHeight="1" x14ac:dyDescent="0.2">
      <c r="B24" s="21">
        <v>12</v>
      </c>
      <c r="C24" s="8" t="s">
        <v>208</v>
      </c>
      <c r="D24" s="9" t="s">
        <v>209</v>
      </c>
      <c r="E24" s="17" t="s">
        <v>210</v>
      </c>
      <c r="F24" s="155" t="s">
        <v>211</v>
      </c>
      <c r="G24" s="8" t="s">
        <v>152</v>
      </c>
      <c r="H24" s="18" t="s">
        <v>170</v>
      </c>
      <c r="I24" s="38" t="s">
        <v>660</v>
      </c>
      <c r="J24" s="98"/>
      <c r="K24" s="483"/>
      <c r="L24" s="484"/>
      <c r="M24" s="90"/>
    </row>
    <row r="25" spans="2:13" s="7" customFormat="1" ht="15" customHeight="1" x14ac:dyDescent="0.2">
      <c r="B25" s="21">
        <v>13</v>
      </c>
      <c r="C25" s="8" t="s">
        <v>212</v>
      </c>
      <c r="D25" s="17" t="s">
        <v>213</v>
      </c>
      <c r="E25" s="17" t="s">
        <v>214</v>
      </c>
      <c r="F25" s="155" t="s">
        <v>215</v>
      </c>
      <c r="G25" s="8" t="s">
        <v>152</v>
      </c>
      <c r="H25" s="10" t="s">
        <v>216</v>
      </c>
      <c r="I25" s="38" t="s">
        <v>660</v>
      </c>
      <c r="J25" s="98"/>
      <c r="K25" s="483"/>
      <c r="L25" s="484"/>
      <c r="M25" s="90"/>
    </row>
    <row r="26" spans="2:13" s="7" customFormat="1" ht="15" customHeight="1" x14ac:dyDescent="0.2">
      <c r="B26" s="21">
        <v>14</v>
      </c>
      <c r="C26" s="8" t="s">
        <v>217</v>
      </c>
      <c r="D26" s="17" t="s">
        <v>163</v>
      </c>
      <c r="E26" s="17" t="s">
        <v>218</v>
      </c>
      <c r="F26" s="155" t="s">
        <v>165</v>
      </c>
      <c r="G26" s="8" t="s">
        <v>152</v>
      </c>
      <c r="H26" s="10" t="s">
        <v>170</v>
      </c>
      <c r="I26" s="38" t="s">
        <v>660</v>
      </c>
      <c r="J26" s="98"/>
      <c r="K26" s="483"/>
      <c r="L26" s="484"/>
      <c r="M26" s="90"/>
    </row>
    <row r="27" spans="2:13" s="7" customFormat="1" ht="15" customHeight="1" x14ac:dyDescent="0.2">
      <c r="B27" s="21">
        <v>15</v>
      </c>
      <c r="C27" s="8" t="s">
        <v>219</v>
      </c>
      <c r="D27" s="17" t="s">
        <v>220</v>
      </c>
      <c r="E27" s="17" t="s">
        <v>221</v>
      </c>
      <c r="F27" s="155" t="s">
        <v>141</v>
      </c>
      <c r="G27" s="8" t="s">
        <v>152</v>
      </c>
      <c r="H27" s="10" t="s">
        <v>170</v>
      </c>
      <c r="I27" s="38" t="s">
        <v>660</v>
      </c>
      <c r="J27" s="98"/>
      <c r="K27" s="483"/>
      <c r="L27" s="484"/>
      <c r="M27" s="90"/>
    </row>
    <row r="28" spans="2:13" s="7" customFormat="1" ht="15" customHeight="1" x14ac:dyDescent="0.2">
      <c r="B28" s="21">
        <v>16</v>
      </c>
      <c r="C28" s="8" t="s">
        <v>222</v>
      </c>
      <c r="D28" s="9" t="s">
        <v>223</v>
      </c>
      <c r="E28" s="17" t="s">
        <v>224</v>
      </c>
      <c r="F28" s="155" t="s">
        <v>225</v>
      </c>
      <c r="G28" s="8" t="s">
        <v>152</v>
      </c>
      <c r="H28" s="18" t="s">
        <v>170</v>
      </c>
      <c r="I28" s="38" t="s">
        <v>660</v>
      </c>
      <c r="J28" s="98"/>
      <c r="K28" s="483"/>
      <c r="L28" s="484"/>
      <c r="M28" s="90"/>
    </row>
    <row r="29" spans="2:13" s="7" customFormat="1" ht="15" customHeight="1" x14ac:dyDescent="0.2">
      <c r="B29" s="21">
        <v>17</v>
      </c>
      <c r="C29" s="8" t="s">
        <v>226</v>
      </c>
      <c r="D29" s="17" t="s">
        <v>227</v>
      </c>
      <c r="E29" s="17" t="s">
        <v>228</v>
      </c>
      <c r="F29" s="155" t="s">
        <v>229</v>
      </c>
      <c r="G29" s="8" t="s">
        <v>152</v>
      </c>
      <c r="H29" s="10" t="s">
        <v>170</v>
      </c>
      <c r="I29" s="38" t="s">
        <v>660</v>
      </c>
      <c r="J29" s="98"/>
      <c r="K29" s="483"/>
      <c r="L29" s="484"/>
      <c r="M29" s="90"/>
    </row>
    <row r="30" spans="2:13" s="7" customFormat="1" ht="15" customHeight="1" x14ac:dyDescent="0.2">
      <c r="B30" s="21">
        <v>18</v>
      </c>
      <c r="C30" s="336" t="s">
        <v>230</v>
      </c>
      <c r="D30" s="19" t="s">
        <v>231</v>
      </c>
      <c r="E30" s="17" t="s">
        <v>232</v>
      </c>
      <c r="F30" s="155" t="s">
        <v>233</v>
      </c>
      <c r="G30" s="8" t="s">
        <v>152</v>
      </c>
      <c r="H30" s="10" t="s">
        <v>234</v>
      </c>
      <c r="I30" s="38" t="s">
        <v>660</v>
      </c>
      <c r="J30" s="98"/>
      <c r="K30" s="483"/>
      <c r="L30" s="484"/>
      <c r="M30" s="90"/>
    </row>
    <row r="31" spans="2:13" s="7" customFormat="1" ht="15" customHeight="1" x14ac:dyDescent="0.2">
      <c r="B31" s="21">
        <v>19</v>
      </c>
      <c r="C31" s="8" t="s">
        <v>235</v>
      </c>
      <c r="D31" s="17" t="s">
        <v>236</v>
      </c>
      <c r="E31" s="17" t="s">
        <v>237</v>
      </c>
      <c r="F31" s="155" t="s">
        <v>211</v>
      </c>
      <c r="G31" s="8" t="s">
        <v>152</v>
      </c>
      <c r="H31" s="10" t="s">
        <v>170</v>
      </c>
      <c r="I31" s="38" t="s">
        <v>660</v>
      </c>
      <c r="J31" s="98"/>
      <c r="K31" s="483"/>
      <c r="L31" s="484"/>
      <c r="M31" s="90"/>
    </row>
    <row r="32" spans="2:13" s="7" customFormat="1" ht="15" customHeight="1" x14ac:dyDescent="0.2">
      <c r="B32" s="21">
        <v>20</v>
      </c>
      <c r="C32" s="8" t="s">
        <v>238</v>
      </c>
      <c r="D32" s="9" t="s">
        <v>239</v>
      </c>
      <c r="E32" s="17" t="s">
        <v>240</v>
      </c>
      <c r="F32" s="155" t="s">
        <v>165</v>
      </c>
      <c r="G32" s="8" t="s">
        <v>152</v>
      </c>
      <c r="H32" s="18" t="s">
        <v>170</v>
      </c>
      <c r="I32" s="38" t="s">
        <v>660</v>
      </c>
      <c r="J32" s="98"/>
      <c r="K32" s="483"/>
      <c r="L32" s="484"/>
      <c r="M32" s="90"/>
    </row>
    <row r="33" spans="2:13" s="7" customFormat="1" ht="15" customHeight="1" x14ac:dyDescent="0.2">
      <c r="B33" s="23">
        <v>21</v>
      </c>
      <c r="C33" s="8" t="s">
        <v>241</v>
      </c>
      <c r="D33" s="9" t="s">
        <v>242</v>
      </c>
      <c r="E33" s="17" t="s">
        <v>168</v>
      </c>
      <c r="F33" s="155" t="s">
        <v>243</v>
      </c>
      <c r="G33" s="8" t="s">
        <v>152</v>
      </c>
      <c r="H33" s="18" t="s">
        <v>170</v>
      </c>
      <c r="I33" s="39" t="s">
        <v>660</v>
      </c>
      <c r="J33" s="96"/>
      <c r="K33" s="483"/>
      <c r="L33" s="484"/>
      <c r="M33" s="90"/>
    </row>
    <row r="34" spans="2:13" s="7" customFormat="1" ht="15" customHeight="1" x14ac:dyDescent="0.2">
      <c r="B34" s="21">
        <v>22</v>
      </c>
      <c r="C34" s="8" t="s">
        <v>244</v>
      </c>
      <c r="D34" s="9" t="s">
        <v>245</v>
      </c>
      <c r="E34" s="17" t="s">
        <v>246</v>
      </c>
      <c r="F34" s="155" t="s">
        <v>233</v>
      </c>
      <c r="G34" s="8" t="s">
        <v>152</v>
      </c>
      <c r="H34" s="10" t="s">
        <v>234</v>
      </c>
      <c r="I34" s="39" t="s">
        <v>660</v>
      </c>
      <c r="J34" s="96"/>
      <c r="K34" s="483"/>
      <c r="L34" s="484"/>
      <c r="M34" s="90"/>
    </row>
    <row r="35" spans="2:13" s="7" customFormat="1" ht="15" customHeight="1" x14ac:dyDescent="0.2">
      <c r="B35" s="21">
        <v>23</v>
      </c>
      <c r="C35" s="8" t="s">
        <v>247</v>
      </c>
      <c r="D35" s="17" t="s">
        <v>248</v>
      </c>
      <c r="E35" s="17" t="s">
        <v>249</v>
      </c>
      <c r="F35" s="155" t="s">
        <v>250</v>
      </c>
      <c r="G35" s="8" t="s">
        <v>152</v>
      </c>
      <c r="H35" s="10" t="s">
        <v>170</v>
      </c>
      <c r="I35" s="39" t="s">
        <v>660</v>
      </c>
      <c r="J35" s="96"/>
      <c r="K35" s="483"/>
      <c r="L35" s="484"/>
      <c r="M35" s="90"/>
    </row>
    <row r="36" spans="2:13" s="7" customFormat="1" ht="15" customHeight="1" x14ac:dyDescent="0.2">
      <c r="B36" s="21">
        <v>24</v>
      </c>
      <c r="C36" s="8" t="s">
        <v>251</v>
      </c>
      <c r="D36" s="9" t="s">
        <v>252</v>
      </c>
      <c r="E36" s="17" t="s">
        <v>253</v>
      </c>
      <c r="F36" s="155" t="s">
        <v>169</v>
      </c>
      <c r="G36" s="8" t="s">
        <v>152</v>
      </c>
      <c r="H36" s="18" t="s">
        <v>170</v>
      </c>
      <c r="I36" s="39" t="s">
        <v>660</v>
      </c>
      <c r="J36" s="96"/>
      <c r="K36" s="483"/>
      <c r="L36" s="484"/>
      <c r="M36" s="90"/>
    </row>
    <row r="37" spans="2:13" s="7" customFormat="1" ht="15" customHeight="1" x14ac:dyDescent="0.2">
      <c r="B37" s="24">
        <v>25</v>
      </c>
      <c r="C37" s="10" t="s">
        <v>254</v>
      </c>
      <c r="D37" s="58" t="s">
        <v>255</v>
      </c>
      <c r="E37" s="17" t="s">
        <v>256</v>
      </c>
      <c r="F37" s="155" t="s">
        <v>257</v>
      </c>
      <c r="G37" s="8" t="s">
        <v>152</v>
      </c>
      <c r="H37" s="10" t="s">
        <v>170</v>
      </c>
      <c r="I37" s="39" t="s">
        <v>258</v>
      </c>
      <c r="J37" s="96"/>
      <c r="K37" s="483"/>
      <c r="L37" s="484"/>
      <c r="M37" s="90"/>
    </row>
    <row r="38" spans="2:13" s="7" customFormat="1" ht="15" customHeight="1" x14ac:dyDescent="0.2">
      <c r="B38" s="24" t="s">
        <v>15</v>
      </c>
      <c r="C38" s="8" t="s">
        <v>259</v>
      </c>
      <c r="D38" s="9" t="s">
        <v>150</v>
      </c>
      <c r="E38" s="17" t="s">
        <v>260</v>
      </c>
      <c r="F38" s="155" t="s">
        <v>261</v>
      </c>
      <c r="G38" s="10" t="s">
        <v>152</v>
      </c>
      <c r="H38" s="10" t="s">
        <v>234</v>
      </c>
      <c r="I38" s="39" t="s">
        <v>262</v>
      </c>
      <c r="J38" s="96"/>
      <c r="K38" s="483"/>
      <c r="L38" s="484"/>
      <c r="M38" s="90"/>
    </row>
    <row r="39" spans="2:13" s="7" customFormat="1" ht="15" customHeight="1" x14ac:dyDescent="0.2">
      <c r="B39" s="24"/>
      <c r="C39" s="8"/>
      <c r="D39" s="9"/>
      <c r="E39" s="8"/>
      <c r="F39" s="155"/>
      <c r="G39" s="8"/>
      <c r="H39" s="18"/>
      <c r="I39" s="39"/>
      <c r="J39" s="96"/>
      <c r="K39" s="483"/>
      <c r="L39" s="484"/>
      <c r="M39" s="90"/>
    </row>
    <row r="40" spans="2:13" s="7" customFormat="1" ht="15" customHeight="1" x14ac:dyDescent="0.2">
      <c r="B40" s="24"/>
      <c r="C40" s="17"/>
      <c r="D40" s="17"/>
      <c r="E40" s="8"/>
      <c r="F40" s="155"/>
      <c r="G40" s="8"/>
      <c r="H40" s="10"/>
      <c r="I40" s="39"/>
      <c r="J40" s="96"/>
      <c r="K40" s="483"/>
      <c r="L40" s="484"/>
      <c r="M40" s="90"/>
    </row>
    <row r="41" spans="2:13" s="7" customFormat="1" ht="15" customHeight="1" x14ac:dyDescent="0.2">
      <c r="B41" s="24"/>
      <c r="C41" s="9"/>
      <c r="D41" s="9"/>
      <c r="E41" s="8"/>
      <c r="F41" s="155"/>
      <c r="G41" s="8"/>
      <c r="H41" s="10"/>
      <c r="I41" s="39"/>
      <c r="J41" s="96"/>
      <c r="K41" s="483"/>
      <c r="L41" s="484"/>
      <c r="M41" s="90"/>
    </row>
    <row r="42" spans="2:13" s="7" customFormat="1" ht="15" customHeight="1" x14ac:dyDescent="0.2">
      <c r="B42" s="24"/>
      <c r="C42" s="17"/>
      <c r="D42" s="17"/>
      <c r="E42" s="8"/>
      <c r="F42" s="155"/>
      <c r="G42" s="10"/>
      <c r="H42" s="10"/>
      <c r="I42" s="39"/>
      <c r="J42" s="96"/>
      <c r="K42" s="483"/>
      <c r="L42" s="484"/>
      <c r="M42" s="90"/>
    </row>
    <row r="43" spans="2:13" s="7" customFormat="1" ht="15" customHeight="1" x14ac:dyDescent="0.2">
      <c r="B43" s="24"/>
      <c r="C43" s="17"/>
      <c r="D43" s="17"/>
      <c r="E43" s="8"/>
      <c r="F43" s="155"/>
      <c r="G43" s="10"/>
      <c r="H43" s="10"/>
      <c r="I43" s="49"/>
      <c r="J43" s="96"/>
      <c r="K43" s="483"/>
      <c r="L43" s="484"/>
      <c r="M43" s="90"/>
    </row>
    <row r="44" spans="2:13" s="7" customFormat="1" ht="15" customHeight="1" x14ac:dyDescent="0.2">
      <c r="B44" s="24"/>
      <c r="C44" s="17"/>
      <c r="D44" s="17"/>
      <c r="E44" s="8"/>
      <c r="F44" s="155"/>
      <c r="G44" s="10"/>
      <c r="H44" s="10"/>
      <c r="I44" s="49"/>
      <c r="J44" s="96"/>
      <c r="K44" s="483"/>
      <c r="L44" s="484"/>
      <c r="M44" s="90"/>
    </row>
    <row r="45" spans="2:13" s="7" customFormat="1" ht="15" customHeight="1" x14ac:dyDescent="0.2">
      <c r="B45" s="24"/>
      <c r="C45" s="185"/>
      <c r="D45" s="185"/>
      <c r="E45" s="174"/>
      <c r="F45" s="174"/>
      <c r="G45" s="179"/>
      <c r="H45" s="179"/>
      <c r="I45" s="170"/>
      <c r="J45" s="96"/>
      <c r="K45" s="483"/>
      <c r="L45" s="484"/>
      <c r="M45" s="90"/>
    </row>
    <row r="46" spans="2:13" s="7" customFormat="1" ht="15" customHeight="1" x14ac:dyDescent="0.2">
      <c r="B46" s="24"/>
      <c r="C46" s="185"/>
      <c r="D46" s="185"/>
      <c r="E46" s="174"/>
      <c r="F46" s="174"/>
      <c r="G46" s="179"/>
      <c r="H46" s="179"/>
      <c r="I46" s="170"/>
      <c r="J46" s="96"/>
      <c r="K46" s="483"/>
      <c r="L46" s="484"/>
      <c r="M46" s="90"/>
    </row>
    <row r="47" spans="2:13" s="7" customFormat="1" ht="15" customHeight="1" x14ac:dyDescent="0.2">
      <c r="B47" s="24"/>
      <c r="C47" s="185"/>
      <c r="D47" s="185"/>
      <c r="E47" s="174"/>
      <c r="F47" s="174"/>
      <c r="G47" s="179"/>
      <c r="H47" s="179"/>
      <c r="I47" s="170"/>
      <c r="J47" s="96"/>
      <c r="K47" s="483"/>
      <c r="L47" s="484"/>
      <c r="M47" s="90"/>
    </row>
    <row r="48" spans="2:13" s="7" customFormat="1" ht="15" customHeight="1" x14ac:dyDescent="0.2">
      <c r="B48" s="24"/>
      <c r="C48" s="185"/>
      <c r="D48" s="185"/>
      <c r="E48" s="174"/>
      <c r="F48" s="174"/>
      <c r="G48" s="179"/>
      <c r="H48" s="179"/>
      <c r="I48" s="170"/>
      <c r="J48" s="96"/>
      <c r="K48" s="483"/>
      <c r="L48" s="484"/>
      <c r="M48" s="90"/>
    </row>
    <row r="49" spans="2:13" s="7" customFormat="1" ht="15" customHeight="1" x14ac:dyDescent="0.2">
      <c r="B49" s="24"/>
      <c r="C49" s="185"/>
      <c r="D49" s="185"/>
      <c r="E49" s="174"/>
      <c r="F49" s="174"/>
      <c r="G49" s="179"/>
      <c r="H49" s="179"/>
      <c r="I49" s="170"/>
      <c r="J49" s="96"/>
      <c r="K49" s="483"/>
      <c r="L49" s="484"/>
      <c r="M49" s="90"/>
    </row>
    <row r="50" spans="2:13" s="7" customFormat="1" ht="15" customHeight="1" x14ac:dyDescent="0.2">
      <c r="B50" s="24"/>
      <c r="C50" s="185"/>
      <c r="D50" s="185"/>
      <c r="E50" s="174"/>
      <c r="F50" s="174"/>
      <c r="G50" s="179"/>
      <c r="H50" s="179"/>
      <c r="I50" s="170"/>
      <c r="J50" s="96"/>
      <c r="K50" s="483"/>
      <c r="L50" s="484"/>
      <c r="M50" s="90"/>
    </row>
    <row r="51" spans="2:13" s="7" customFormat="1" ht="15" customHeight="1" x14ac:dyDescent="0.2">
      <c r="B51" s="24" t="s">
        <v>56</v>
      </c>
      <c r="C51" s="185"/>
      <c r="D51" s="185"/>
      <c r="E51" s="174"/>
      <c r="F51" s="174"/>
      <c r="G51" s="179"/>
      <c r="H51" s="179"/>
      <c r="I51" s="187"/>
      <c r="J51" s="96"/>
      <c r="K51" s="483"/>
      <c r="L51" s="484"/>
      <c r="M51" s="90"/>
    </row>
    <row r="52" spans="2:13" s="7" customFormat="1" ht="15" customHeight="1" x14ac:dyDescent="0.2">
      <c r="B52" s="24" t="s">
        <v>55</v>
      </c>
      <c r="C52" s="185"/>
      <c r="D52" s="185"/>
      <c r="E52" s="174"/>
      <c r="F52" s="174"/>
      <c r="G52" s="179"/>
      <c r="H52" s="179"/>
      <c r="I52" s="187"/>
      <c r="J52" s="96"/>
      <c r="K52" s="483"/>
      <c r="L52" s="484"/>
      <c r="M52" s="90"/>
    </row>
    <row r="53" spans="2:13" s="7" customFormat="1" ht="15" customHeight="1" thickBot="1" x14ac:dyDescent="0.25">
      <c r="B53" s="177" t="s">
        <v>15</v>
      </c>
      <c r="C53" s="185"/>
      <c r="D53" s="185"/>
      <c r="E53" s="174"/>
      <c r="F53" s="174"/>
      <c r="G53" s="179"/>
      <c r="H53" s="179"/>
      <c r="I53" s="187"/>
      <c r="J53" s="96"/>
      <c r="K53" s="483"/>
      <c r="L53" s="484"/>
      <c r="M53" s="90"/>
    </row>
    <row r="54" spans="2:13" s="7" customFormat="1" ht="15" customHeight="1" x14ac:dyDescent="0.2">
      <c r="B54" s="295">
        <v>1</v>
      </c>
      <c r="C54" s="493" t="s">
        <v>50</v>
      </c>
      <c r="D54" s="494"/>
      <c r="E54" s="494"/>
      <c r="F54" s="494"/>
      <c r="G54" s="494"/>
      <c r="H54" s="494"/>
      <c r="I54" s="494"/>
      <c r="J54" s="494"/>
      <c r="K54" s="494"/>
      <c r="L54" s="495"/>
      <c r="M54" s="90"/>
    </row>
    <row r="55" spans="2:13" s="7" customFormat="1" ht="15" customHeight="1" x14ac:dyDescent="0.2">
      <c r="B55" s="287">
        <v>2</v>
      </c>
      <c r="C55" s="496" t="s">
        <v>51</v>
      </c>
      <c r="D55" s="497"/>
      <c r="E55" s="497"/>
      <c r="F55" s="497"/>
      <c r="G55" s="497"/>
      <c r="H55" s="497"/>
      <c r="I55" s="497"/>
      <c r="J55" s="497"/>
      <c r="K55" s="497"/>
      <c r="L55" s="498"/>
      <c r="M55" s="90"/>
    </row>
    <row r="56" spans="2:13" s="7" customFormat="1" ht="15" customHeight="1" thickBot="1" x14ac:dyDescent="0.25">
      <c r="B56" s="288">
        <v>3</v>
      </c>
      <c r="C56" s="499" t="s">
        <v>52</v>
      </c>
      <c r="D56" s="500"/>
      <c r="E56" s="500"/>
      <c r="F56" s="500"/>
      <c r="G56" s="500"/>
      <c r="H56" s="500"/>
      <c r="I56" s="500"/>
      <c r="J56" s="500"/>
      <c r="K56" s="500"/>
      <c r="L56" s="501"/>
      <c r="M56" s="90"/>
    </row>
    <row r="57" spans="2:13" ht="15" customHeight="1" x14ac:dyDescent="0.2"/>
  </sheetData>
  <sheetProtection selectLockedCells="1" selectUnlockedCells="1"/>
  <mergeCells count="58">
    <mergeCell ref="C54:L54"/>
    <mergeCell ref="C55:L55"/>
    <mergeCell ref="C56:L56"/>
    <mergeCell ref="K53:L53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3:M56">
    <cfRule type="cellIs" dxfId="4" priority="8" stopIfTrue="1" operator="lessThan">
      <formula>1</formula>
    </cfRule>
  </conditionalFormatting>
  <conditionalFormatting sqref="J13:J17">
    <cfRule type="cellIs" dxfId="3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510"/>
      <c r="C1" s="510"/>
      <c r="D1" s="60"/>
      <c r="E1" s="60"/>
      <c r="F1" s="60"/>
      <c r="G1" s="197"/>
      <c r="H1" s="197"/>
      <c r="I1" s="197"/>
      <c r="J1" s="428"/>
      <c r="K1" s="428"/>
      <c r="L1" s="428"/>
      <c r="M1" s="197"/>
    </row>
    <row r="2" spans="1:13" ht="15" customHeight="1" x14ac:dyDescent="0.2">
      <c r="B2" s="510"/>
      <c r="C2" s="510"/>
      <c r="D2" s="435" t="s">
        <v>0</v>
      </c>
      <c r="E2" s="435"/>
      <c r="F2" s="435"/>
      <c r="G2" s="435"/>
      <c r="H2" s="435"/>
      <c r="I2" s="435"/>
      <c r="J2" s="428"/>
      <c r="K2" s="428"/>
      <c r="L2" s="428"/>
      <c r="M2" s="47"/>
    </row>
    <row r="3" spans="1:13" ht="15" customHeight="1" x14ac:dyDescent="0.2">
      <c r="B3" s="510"/>
      <c r="C3" s="510"/>
      <c r="D3" s="435"/>
      <c r="E3" s="435"/>
      <c r="F3" s="435"/>
      <c r="G3" s="435"/>
      <c r="H3" s="435"/>
      <c r="I3" s="435"/>
      <c r="J3" s="428"/>
      <c r="K3" s="428"/>
      <c r="L3" s="428"/>
      <c r="M3" s="61"/>
    </row>
    <row r="4" spans="1:13" ht="15" customHeight="1" x14ac:dyDescent="0.2">
      <c r="B4" s="510"/>
      <c r="C4" s="510"/>
      <c r="D4" s="138"/>
      <c r="E4" s="138"/>
      <c r="F4" s="138"/>
      <c r="G4" s="138"/>
      <c r="H4" s="138"/>
      <c r="I4" s="138"/>
      <c r="J4" s="428"/>
      <c r="K4" s="428"/>
      <c r="L4" s="428"/>
      <c r="M4" s="61"/>
    </row>
    <row r="5" spans="1:13" ht="15" customHeight="1" x14ac:dyDescent="0.2">
      <c r="B5" s="510"/>
      <c r="C5" s="510"/>
      <c r="D5" s="138"/>
      <c r="E5" s="138"/>
      <c r="F5" s="138"/>
      <c r="G5" s="138"/>
      <c r="H5" s="138"/>
      <c r="I5" s="138"/>
      <c r="J5" s="428"/>
      <c r="K5" s="428"/>
      <c r="L5" s="428"/>
      <c r="M5" s="61"/>
    </row>
    <row r="6" spans="1:13" ht="15" customHeight="1" thickBot="1" x14ac:dyDescent="0.25">
      <c r="B6" s="510"/>
      <c r="C6" s="510"/>
      <c r="D6" s="27"/>
      <c r="E6" s="27"/>
      <c r="F6" s="27"/>
      <c r="G6" s="27"/>
      <c r="H6" s="27"/>
      <c r="I6" s="27"/>
      <c r="J6" s="428"/>
      <c r="K6" s="428"/>
      <c r="L6" s="428"/>
      <c r="M6" s="61"/>
    </row>
    <row r="7" spans="1:13" ht="19.5" thickBot="1" x14ac:dyDescent="0.25">
      <c r="B7" s="510"/>
      <c r="C7" s="510"/>
      <c r="D7" s="432" t="s">
        <v>1</v>
      </c>
      <c r="E7" s="432"/>
      <c r="F7" s="468">
        <f>'Classements 1-2'!F7</f>
        <v>43204</v>
      </c>
      <c r="G7" s="469"/>
      <c r="H7" s="469"/>
      <c r="I7" s="470"/>
      <c r="J7" s="428"/>
      <c r="K7" s="428"/>
      <c r="L7" s="428"/>
      <c r="M7" s="47"/>
    </row>
    <row r="8" spans="1:13" ht="16.5" customHeight="1" thickBot="1" x14ac:dyDescent="0.25">
      <c r="B8" s="511"/>
      <c r="C8" s="511"/>
      <c r="D8" s="118" t="str">
        <f>'Classements 1-2'!D8</f>
        <v xml:space="preserve">Club Organis. </v>
      </c>
      <c r="E8" s="471" t="str">
        <f>'Classements 1-2'!E8</f>
        <v>CT BEAUJOLAIS</v>
      </c>
      <c r="F8" s="472"/>
      <c r="G8" s="471"/>
      <c r="H8" s="471"/>
      <c r="I8" s="471"/>
      <c r="J8" s="429"/>
      <c r="K8" s="429"/>
      <c r="L8" s="429"/>
      <c r="M8" s="47"/>
    </row>
    <row r="9" spans="1:13" ht="19.5" thickBot="1" x14ac:dyDescent="0.25">
      <c r="B9" s="433" t="s">
        <v>18</v>
      </c>
      <c r="C9" s="433"/>
      <c r="D9" s="433"/>
      <c r="E9" s="473" t="s">
        <v>58</v>
      </c>
      <c r="F9" s="474"/>
      <c r="G9" s="474"/>
      <c r="H9" s="474"/>
      <c r="I9" s="475"/>
      <c r="J9" s="445" t="s">
        <v>40</v>
      </c>
      <c r="K9" s="446"/>
      <c r="L9" s="318">
        <f>(I11/1.3983)</f>
        <v>36.47285990130873</v>
      </c>
      <c r="M9" s="107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449" t="s">
        <v>26</v>
      </c>
      <c r="C11" s="450"/>
      <c r="D11" s="450"/>
      <c r="E11" s="447" t="str">
        <f>'Classements 1-2'!E11</f>
        <v xml:space="preserve">Nombre de participants </v>
      </c>
      <c r="F11" s="448"/>
      <c r="G11" s="120">
        <v>1</v>
      </c>
      <c r="H11" s="25" t="s">
        <v>2</v>
      </c>
      <c r="I11" s="121">
        <v>51</v>
      </c>
      <c r="J11" s="518"/>
      <c r="K11" s="529"/>
      <c r="L11" s="530"/>
      <c r="M11" s="90"/>
    </row>
    <row r="12" spans="1:13" s="7" customFormat="1" ht="15" customHeight="1" thickBot="1" x14ac:dyDescent="0.25">
      <c r="B12" s="40" t="s">
        <v>33</v>
      </c>
      <c r="C12" s="152" t="s">
        <v>36</v>
      </c>
      <c r="D12" s="149" t="s">
        <v>3</v>
      </c>
      <c r="E12" s="28" t="s">
        <v>4</v>
      </c>
      <c r="F12" s="28" t="s">
        <v>5</v>
      </c>
      <c r="G12" s="133" t="s">
        <v>6</v>
      </c>
      <c r="H12" s="133" t="s">
        <v>7</v>
      </c>
      <c r="I12" s="105" t="s">
        <v>19</v>
      </c>
      <c r="J12" s="519"/>
      <c r="K12" s="531"/>
      <c r="L12" s="532"/>
      <c r="M12" s="90"/>
    </row>
    <row r="13" spans="1:13" s="7" customFormat="1" ht="15" customHeight="1" x14ac:dyDescent="0.2">
      <c r="B13" s="41">
        <v>1</v>
      </c>
      <c r="C13" s="328" t="s">
        <v>201</v>
      </c>
      <c r="D13" s="42" t="s">
        <v>202</v>
      </c>
      <c r="E13" s="51" t="s">
        <v>203</v>
      </c>
      <c r="F13" s="147" t="s">
        <v>204</v>
      </c>
      <c r="G13" s="52" t="s">
        <v>152</v>
      </c>
      <c r="H13" s="132" t="s">
        <v>170</v>
      </c>
      <c r="I13" s="43" t="s">
        <v>670</v>
      </c>
      <c r="J13" s="44"/>
      <c r="K13" s="529"/>
      <c r="L13" s="530"/>
      <c r="M13" s="90"/>
    </row>
    <row r="14" spans="1:13" s="7" customFormat="1" ht="15" customHeight="1" x14ac:dyDescent="0.2">
      <c r="B14" s="134">
        <v>2</v>
      </c>
      <c r="C14" s="17"/>
      <c r="D14" s="17"/>
      <c r="E14" s="78"/>
      <c r="F14" s="156"/>
      <c r="G14" s="78"/>
      <c r="H14" s="113"/>
      <c r="I14" s="115"/>
      <c r="J14" s="114"/>
      <c r="K14" s="533"/>
      <c r="L14" s="534"/>
      <c r="M14" s="90"/>
    </row>
    <row r="15" spans="1:13" s="7" customFormat="1" ht="15" customHeight="1" x14ac:dyDescent="0.2">
      <c r="B15" s="134">
        <v>3</v>
      </c>
      <c r="C15" s="17"/>
      <c r="D15" s="17"/>
      <c r="E15" s="78"/>
      <c r="F15" s="156"/>
      <c r="G15" s="78"/>
      <c r="H15" s="113"/>
      <c r="I15" s="115"/>
      <c r="J15" s="114"/>
      <c r="K15" s="533"/>
      <c r="L15" s="534"/>
      <c r="M15" s="90"/>
    </row>
    <row r="16" spans="1:13" s="7" customFormat="1" ht="15" customHeight="1" x14ac:dyDescent="0.2">
      <c r="B16" s="253">
        <v>4</v>
      </c>
      <c r="C16" s="254"/>
      <c r="D16" s="254"/>
      <c r="E16" s="255"/>
      <c r="F16" s="255"/>
      <c r="G16" s="255"/>
      <c r="H16" s="256"/>
      <c r="I16" s="257"/>
      <c r="J16" s="114"/>
      <c r="K16" s="533"/>
      <c r="L16" s="534"/>
      <c r="M16" s="90"/>
    </row>
    <row r="17" spans="1:15" s="7" customFormat="1" ht="15" customHeight="1" x14ac:dyDescent="0.2">
      <c r="B17" s="134">
        <v>5</v>
      </c>
      <c r="C17" s="17"/>
      <c r="D17" s="17"/>
      <c r="E17" s="78"/>
      <c r="F17" s="156"/>
      <c r="G17" s="78"/>
      <c r="H17" s="113"/>
      <c r="I17" s="115"/>
      <c r="J17" s="114"/>
      <c r="K17" s="533"/>
      <c r="L17" s="534"/>
      <c r="M17" s="90"/>
    </row>
    <row r="18" spans="1:15" s="7" customFormat="1" ht="15" customHeight="1" x14ac:dyDescent="0.2">
      <c r="B18" s="278">
        <v>6</v>
      </c>
      <c r="C18" s="279"/>
      <c r="D18" s="279"/>
      <c r="E18" s="280"/>
      <c r="F18" s="280"/>
      <c r="G18" s="280"/>
      <c r="H18" s="281"/>
      <c r="I18" s="282"/>
      <c r="J18" s="114"/>
      <c r="K18" s="533"/>
      <c r="L18" s="534"/>
      <c r="M18" s="90"/>
    </row>
    <row r="19" spans="1:15" s="7" customFormat="1" ht="15" customHeight="1" x14ac:dyDescent="0.2">
      <c r="B19" s="278">
        <v>7</v>
      </c>
      <c r="C19" s="279"/>
      <c r="D19" s="279"/>
      <c r="E19" s="280"/>
      <c r="F19" s="280"/>
      <c r="G19" s="280"/>
      <c r="H19" s="281"/>
      <c r="I19" s="282"/>
      <c r="J19" s="114"/>
      <c r="K19" s="533"/>
      <c r="L19" s="534"/>
      <c r="M19" s="90"/>
    </row>
    <row r="20" spans="1:15" s="7" customFormat="1" ht="15" customHeight="1" x14ac:dyDescent="0.2">
      <c r="B20" s="278">
        <v>8</v>
      </c>
      <c r="C20" s="279"/>
      <c r="D20" s="279"/>
      <c r="E20" s="280"/>
      <c r="F20" s="280"/>
      <c r="G20" s="280"/>
      <c r="H20" s="281"/>
      <c r="I20" s="282"/>
      <c r="J20" s="114"/>
      <c r="K20" s="533"/>
      <c r="L20" s="534"/>
      <c r="M20" s="90"/>
    </row>
    <row r="21" spans="1:15" s="7" customFormat="1" ht="15" customHeight="1" x14ac:dyDescent="0.2">
      <c r="B21" s="278">
        <v>9</v>
      </c>
      <c r="C21" s="279"/>
      <c r="D21" s="279"/>
      <c r="E21" s="280"/>
      <c r="F21" s="280"/>
      <c r="G21" s="280"/>
      <c r="H21" s="281"/>
      <c r="I21" s="282"/>
      <c r="J21" s="114"/>
      <c r="K21" s="358"/>
      <c r="L21" s="359"/>
      <c r="M21" s="90"/>
    </row>
    <row r="22" spans="1:15" s="7" customFormat="1" ht="15" customHeight="1" x14ac:dyDescent="0.2">
      <c r="B22" s="278">
        <v>10</v>
      </c>
      <c r="C22" s="279"/>
      <c r="D22" s="279"/>
      <c r="E22" s="280"/>
      <c r="F22" s="280"/>
      <c r="G22" s="280"/>
      <c r="H22" s="281"/>
      <c r="I22" s="282"/>
      <c r="J22" s="114"/>
      <c r="K22" s="358"/>
      <c r="L22" s="359"/>
      <c r="M22" s="90"/>
    </row>
    <row r="23" spans="1:15" s="7" customFormat="1" ht="15" customHeight="1" x14ac:dyDescent="0.2">
      <c r="B23" s="278"/>
      <c r="C23" s="279"/>
      <c r="D23" s="279"/>
      <c r="E23" s="280"/>
      <c r="F23" s="280"/>
      <c r="G23" s="280"/>
      <c r="H23" s="281"/>
      <c r="I23" s="282"/>
      <c r="J23" s="114"/>
      <c r="K23" s="358"/>
      <c r="L23" s="359"/>
      <c r="M23" s="90"/>
    </row>
    <row r="24" spans="1:15" s="7" customFormat="1" ht="15" customHeight="1" x14ac:dyDescent="0.2">
      <c r="B24" s="278"/>
      <c r="C24" s="279"/>
      <c r="D24" s="279"/>
      <c r="E24" s="280"/>
      <c r="F24" s="280"/>
      <c r="G24" s="280"/>
      <c r="H24" s="281"/>
      <c r="I24" s="282"/>
      <c r="J24" s="114"/>
      <c r="K24" s="358"/>
      <c r="L24" s="359"/>
      <c r="M24" s="90"/>
    </row>
    <row r="25" spans="1:15" s="7" customFormat="1" ht="15" customHeight="1" x14ac:dyDescent="0.2">
      <c r="B25" s="278"/>
      <c r="C25" s="279"/>
      <c r="D25" s="279"/>
      <c r="E25" s="280"/>
      <c r="F25" s="280"/>
      <c r="G25" s="280"/>
      <c r="H25" s="281"/>
      <c r="I25" s="282"/>
      <c r="J25" s="114"/>
      <c r="K25" s="358"/>
      <c r="L25" s="359"/>
      <c r="M25" s="90"/>
    </row>
    <row r="26" spans="1:15" s="7" customFormat="1" ht="15" customHeight="1" x14ac:dyDescent="0.2">
      <c r="B26" s="258"/>
      <c r="C26" s="259"/>
      <c r="D26" s="259"/>
      <c r="E26" s="255"/>
      <c r="F26" s="255"/>
      <c r="G26" s="255"/>
      <c r="H26" s="256"/>
      <c r="I26" s="260"/>
      <c r="J26" s="114"/>
      <c r="K26" s="533"/>
      <c r="L26" s="534"/>
      <c r="M26" s="90"/>
    </row>
    <row r="27" spans="1:15" s="7" customFormat="1" ht="15" customHeight="1" thickBot="1" x14ac:dyDescent="0.25">
      <c r="B27" s="283"/>
      <c r="C27" s="284"/>
      <c r="D27" s="284"/>
      <c r="E27" s="270"/>
      <c r="F27" s="270"/>
      <c r="G27" s="270"/>
      <c r="H27" s="275"/>
      <c r="I27" s="285"/>
      <c r="J27" s="45"/>
      <c r="K27" s="535"/>
      <c r="L27" s="536"/>
      <c r="M27" s="90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  <row r="29" spans="1:15" s="3" customFormat="1" ht="15" customHeight="1" x14ac:dyDescent="0.2">
      <c r="A29" s="5"/>
      <c r="B29" s="1"/>
      <c r="C29" s="1"/>
      <c r="D29" s="1"/>
      <c r="E29" s="1"/>
      <c r="F29" s="1"/>
      <c r="G29" s="1"/>
      <c r="H29" s="1"/>
      <c r="I29" s="1"/>
      <c r="J29" s="1"/>
      <c r="K29" s="2"/>
      <c r="N29" s="1"/>
      <c r="O29" s="1"/>
    </row>
  </sheetData>
  <sheetProtection selectLockedCells="1" selectUnlockedCells="1"/>
  <mergeCells count="24">
    <mergeCell ref="K18:L18"/>
    <mergeCell ref="K19:L19"/>
    <mergeCell ref="K20:L20"/>
    <mergeCell ref="K26:L26"/>
    <mergeCell ref="K27:L27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1:M27">
    <cfRule type="cellIs" dxfId="2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510"/>
      <c r="C1" s="510"/>
      <c r="D1" s="60"/>
      <c r="E1" s="60"/>
      <c r="F1" s="60"/>
      <c r="G1" s="317"/>
      <c r="H1" s="317"/>
      <c r="I1" s="317"/>
      <c r="J1" s="428"/>
      <c r="K1" s="428"/>
      <c r="L1" s="428"/>
      <c r="M1" s="317"/>
    </row>
    <row r="2" spans="1:13" ht="15" customHeight="1" x14ac:dyDescent="0.2">
      <c r="B2" s="510"/>
      <c r="C2" s="510"/>
      <c r="D2" s="435" t="s">
        <v>0</v>
      </c>
      <c r="E2" s="435"/>
      <c r="F2" s="435"/>
      <c r="G2" s="435"/>
      <c r="H2" s="435"/>
      <c r="I2" s="435"/>
      <c r="J2" s="428"/>
      <c r="K2" s="428"/>
      <c r="L2" s="428"/>
      <c r="M2" s="47"/>
    </row>
    <row r="3" spans="1:13" ht="15" customHeight="1" x14ac:dyDescent="0.2">
      <c r="B3" s="510"/>
      <c r="C3" s="510"/>
      <c r="D3" s="435"/>
      <c r="E3" s="435"/>
      <c r="F3" s="435"/>
      <c r="G3" s="435"/>
      <c r="H3" s="435"/>
      <c r="I3" s="435"/>
      <c r="J3" s="428"/>
      <c r="K3" s="428"/>
      <c r="L3" s="428"/>
      <c r="M3" s="61"/>
    </row>
    <row r="4" spans="1:13" ht="15" customHeight="1" x14ac:dyDescent="0.2">
      <c r="B4" s="510"/>
      <c r="C4" s="510"/>
      <c r="D4" s="138"/>
      <c r="E4" s="138"/>
      <c r="F4" s="138"/>
      <c r="G4" s="138"/>
      <c r="H4" s="138"/>
      <c r="I4" s="138"/>
      <c r="J4" s="428"/>
      <c r="K4" s="428"/>
      <c r="L4" s="428"/>
      <c r="M4" s="61"/>
    </row>
    <row r="5" spans="1:13" ht="15" customHeight="1" x14ac:dyDescent="0.2">
      <c r="B5" s="510"/>
      <c r="C5" s="510"/>
      <c r="D5" s="138"/>
      <c r="E5" s="138"/>
      <c r="F5" s="138"/>
      <c r="G5" s="138"/>
      <c r="H5" s="138"/>
      <c r="I5" s="138"/>
      <c r="J5" s="428"/>
      <c r="K5" s="428"/>
      <c r="L5" s="428"/>
      <c r="M5" s="61"/>
    </row>
    <row r="6" spans="1:13" ht="15" customHeight="1" thickBot="1" x14ac:dyDescent="0.25">
      <c r="B6" s="510"/>
      <c r="C6" s="510"/>
      <c r="D6" s="27"/>
      <c r="E6" s="27"/>
      <c r="F6" s="27"/>
      <c r="G6" s="27"/>
      <c r="H6" s="27"/>
      <c r="I6" s="27"/>
      <c r="J6" s="428"/>
      <c r="K6" s="428"/>
      <c r="L6" s="428"/>
      <c r="M6" s="61"/>
    </row>
    <row r="7" spans="1:13" ht="19.5" thickBot="1" x14ac:dyDescent="0.25">
      <c r="B7" s="510"/>
      <c r="C7" s="510"/>
      <c r="D7" s="432" t="s">
        <v>1</v>
      </c>
      <c r="E7" s="432"/>
      <c r="F7" s="468">
        <f>'Classements 1-2'!F7</f>
        <v>43204</v>
      </c>
      <c r="G7" s="469"/>
      <c r="H7" s="469"/>
      <c r="I7" s="470"/>
      <c r="J7" s="428"/>
      <c r="K7" s="428"/>
      <c r="L7" s="428"/>
      <c r="M7" s="47"/>
    </row>
    <row r="8" spans="1:13" ht="16.5" customHeight="1" thickBot="1" x14ac:dyDescent="0.25">
      <c r="B8" s="511"/>
      <c r="C8" s="511"/>
      <c r="D8" s="118" t="str">
        <f>'Classements 1-2'!D8</f>
        <v xml:space="preserve">Club Organis. </v>
      </c>
      <c r="E8" s="471" t="str">
        <f>'Classements 1-2'!E8</f>
        <v>CT BEAUJOLAIS</v>
      </c>
      <c r="F8" s="472"/>
      <c r="G8" s="471"/>
      <c r="H8" s="471"/>
      <c r="I8" s="471"/>
      <c r="J8" s="429"/>
      <c r="K8" s="429"/>
      <c r="L8" s="429"/>
      <c r="M8" s="47"/>
    </row>
    <row r="9" spans="1:13" ht="19.5" thickBot="1" x14ac:dyDescent="0.25">
      <c r="B9" s="433" t="s">
        <v>18</v>
      </c>
      <c r="C9" s="433"/>
      <c r="D9" s="433"/>
      <c r="E9" s="473" t="str">
        <f>'Classements 1-2'!E9</f>
        <v xml:space="preserve">Trophée Christian Dorme à Corcelles en Beaujolais </v>
      </c>
      <c r="F9" s="474"/>
      <c r="G9" s="474"/>
      <c r="H9" s="474"/>
      <c r="I9" s="475"/>
      <c r="J9" s="445" t="s">
        <v>40</v>
      </c>
      <c r="K9" s="446"/>
      <c r="L9" s="318">
        <f>(I11/0.77)</f>
        <v>37.662337662337663</v>
      </c>
      <c r="M9" s="107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449" t="s">
        <v>54</v>
      </c>
      <c r="C11" s="450"/>
      <c r="D11" s="450"/>
      <c r="E11" s="447" t="str">
        <f>'Classements 1-2'!E11</f>
        <v xml:space="preserve">Nombre de participants </v>
      </c>
      <c r="F11" s="448"/>
      <c r="G11" s="120">
        <v>1</v>
      </c>
      <c r="H11" s="25" t="s">
        <v>2</v>
      </c>
      <c r="I11" s="121">
        <v>29</v>
      </c>
      <c r="J11" s="518"/>
      <c r="K11" s="453"/>
      <c r="L11" s="454"/>
      <c r="M11" s="110"/>
    </row>
    <row r="12" spans="1:13" s="7" customFormat="1" ht="15" customHeight="1" thickBot="1" x14ac:dyDescent="0.25">
      <c r="B12" s="40" t="s">
        <v>33</v>
      </c>
      <c r="C12" s="152" t="s">
        <v>36</v>
      </c>
      <c r="D12" s="149" t="s">
        <v>3</v>
      </c>
      <c r="E12" s="28" t="s">
        <v>4</v>
      </c>
      <c r="F12" s="28" t="s">
        <v>5</v>
      </c>
      <c r="G12" s="133" t="s">
        <v>6</v>
      </c>
      <c r="H12" s="133" t="s">
        <v>7</v>
      </c>
      <c r="I12" s="105" t="s">
        <v>19</v>
      </c>
      <c r="J12" s="519"/>
      <c r="K12" s="508"/>
      <c r="L12" s="509"/>
      <c r="M12" s="109"/>
    </row>
    <row r="13" spans="1:13" s="7" customFormat="1" ht="15" customHeight="1" x14ac:dyDescent="0.2">
      <c r="B13" s="41">
        <v>1</v>
      </c>
      <c r="C13" s="52">
        <v>55709094</v>
      </c>
      <c r="D13" s="51" t="s">
        <v>154</v>
      </c>
      <c r="E13" s="51" t="s">
        <v>155</v>
      </c>
      <c r="F13" s="147" t="s">
        <v>156</v>
      </c>
      <c r="G13" s="183" t="s">
        <v>152</v>
      </c>
      <c r="H13" s="52">
        <v>69</v>
      </c>
      <c r="I13" s="68" t="s">
        <v>671</v>
      </c>
      <c r="J13" s="69"/>
      <c r="K13" s="481"/>
      <c r="L13" s="482"/>
      <c r="M13" s="90"/>
    </row>
    <row r="14" spans="1:13" s="7" customFormat="1" ht="15" customHeight="1" x14ac:dyDescent="0.2">
      <c r="B14" s="70">
        <v>2</v>
      </c>
      <c r="C14" s="8"/>
      <c r="D14" s="9"/>
      <c r="E14" s="8"/>
      <c r="F14" s="155"/>
      <c r="G14" s="183"/>
      <c r="H14" s="10"/>
      <c r="I14" s="71"/>
      <c r="J14" s="72"/>
      <c r="K14" s="516"/>
      <c r="L14" s="517"/>
      <c r="M14" s="90"/>
    </row>
    <row r="15" spans="1:13" s="7" customFormat="1" ht="15" customHeight="1" x14ac:dyDescent="0.2">
      <c r="B15" s="70">
        <v>3</v>
      </c>
      <c r="C15" s="251"/>
      <c r="D15" s="250"/>
      <c r="E15" s="251"/>
      <c r="F15" s="251"/>
      <c r="G15" s="249"/>
      <c r="H15" s="252"/>
      <c r="I15" s="71"/>
      <c r="J15" s="72"/>
      <c r="K15" s="483"/>
      <c r="L15" s="484"/>
      <c r="M15" s="90"/>
    </row>
    <row r="16" spans="1:13" s="7" customFormat="1" ht="15" customHeight="1" x14ac:dyDescent="0.2">
      <c r="B16" s="70">
        <v>4</v>
      </c>
      <c r="C16" s="250"/>
      <c r="D16" s="250"/>
      <c r="E16" s="251"/>
      <c r="F16" s="251"/>
      <c r="G16" s="249"/>
      <c r="H16" s="252"/>
      <c r="I16" s="71"/>
      <c r="J16" s="72"/>
      <c r="K16" s="483"/>
      <c r="L16" s="484"/>
      <c r="M16" s="90"/>
    </row>
    <row r="17" spans="2:13" s="7" customFormat="1" ht="15" customHeight="1" x14ac:dyDescent="0.2">
      <c r="B17" s="70">
        <v>5</v>
      </c>
      <c r="C17" s="250"/>
      <c r="D17" s="250"/>
      <c r="E17" s="251"/>
      <c r="F17" s="251"/>
      <c r="G17" s="249"/>
      <c r="H17" s="252"/>
      <c r="I17" s="71"/>
      <c r="J17" s="72"/>
      <c r="K17" s="483"/>
      <c r="L17" s="484"/>
      <c r="M17" s="90"/>
    </row>
    <row r="18" spans="2:13" s="7" customFormat="1" ht="15" customHeight="1" x14ac:dyDescent="0.2">
      <c r="B18" s="70">
        <v>6</v>
      </c>
      <c r="C18" s="250"/>
      <c r="D18" s="250"/>
      <c r="E18" s="251"/>
      <c r="F18" s="251"/>
      <c r="G18" s="271"/>
      <c r="H18" s="252"/>
      <c r="I18" s="71"/>
      <c r="J18" s="72"/>
      <c r="K18" s="483"/>
      <c r="L18" s="484"/>
      <c r="M18" s="90"/>
    </row>
    <row r="19" spans="2:13" s="7" customFormat="1" ht="15" customHeight="1" x14ac:dyDescent="0.2">
      <c r="B19" s="70">
        <v>7</v>
      </c>
      <c r="C19" s="250"/>
      <c r="D19" s="250"/>
      <c r="E19" s="251"/>
      <c r="F19" s="251"/>
      <c r="G19" s="271"/>
      <c r="H19" s="252"/>
      <c r="I19" s="71"/>
      <c r="J19" s="72"/>
      <c r="K19" s="483"/>
      <c r="L19" s="484"/>
      <c r="M19" s="90"/>
    </row>
    <row r="20" spans="2:13" s="7" customFormat="1" ht="15" customHeight="1" x14ac:dyDescent="0.2">
      <c r="B20" s="70">
        <v>8</v>
      </c>
      <c r="C20" s="300"/>
      <c r="D20" s="300"/>
      <c r="E20" s="299"/>
      <c r="F20" s="299"/>
      <c r="G20" s="356"/>
      <c r="H20" s="306"/>
      <c r="I20" s="71"/>
      <c r="J20" s="72"/>
      <c r="K20" s="357"/>
      <c r="L20" s="350"/>
      <c r="M20" s="90"/>
    </row>
    <row r="21" spans="2:13" s="7" customFormat="1" ht="15" customHeight="1" x14ac:dyDescent="0.2">
      <c r="B21" s="70">
        <v>9</v>
      </c>
      <c r="C21" s="300"/>
      <c r="D21" s="300"/>
      <c r="E21" s="299"/>
      <c r="F21" s="299"/>
      <c r="G21" s="356"/>
      <c r="H21" s="306"/>
      <c r="I21" s="71"/>
      <c r="J21" s="72"/>
      <c r="K21" s="357"/>
      <c r="L21" s="350"/>
      <c r="M21" s="90"/>
    </row>
    <row r="22" spans="2:13" s="7" customFormat="1" ht="15" customHeight="1" x14ac:dyDescent="0.2">
      <c r="B22" s="70">
        <v>10</v>
      </c>
      <c r="C22" s="300"/>
      <c r="D22" s="300"/>
      <c r="E22" s="299"/>
      <c r="F22" s="299"/>
      <c r="G22" s="356"/>
      <c r="H22" s="306"/>
      <c r="I22" s="71"/>
      <c r="J22" s="72"/>
      <c r="K22" s="357"/>
      <c r="L22" s="350"/>
      <c r="M22" s="90"/>
    </row>
    <row r="23" spans="2:13" s="7" customFormat="1" ht="15" customHeight="1" x14ac:dyDescent="0.2">
      <c r="B23" s="70" t="s">
        <v>46</v>
      </c>
      <c r="C23" s="300"/>
      <c r="D23" s="300"/>
      <c r="E23" s="299"/>
      <c r="F23" s="299"/>
      <c r="G23" s="356"/>
      <c r="H23" s="306"/>
      <c r="I23" s="71"/>
      <c r="J23" s="72"/>
      <c r="K23" s="357"/>
      <c r="L23" s="350"/>
      <c r="M23" s="90"/>
    </row>
    <row r="24" spans="2:13" s="7" customFormat="1" ht="15" customHeight="1" x14ac:dyDescent="0.2">
      <c r="B24" s="70"/>
      <c r="C24" s="300"/>
      <c r="D24" s="300"/>
      <c r="E24" s="299"/>
      <c r="F24" s="299"/>
      <c r="G24" s="356"/>
      <c r="H24" s="306"/>
      <c r="I24" s="71"/>
      <c r="J24" s="72"/>
      <c r="K24" s="357"/>
      <c r="L24" s="350"/>
      <c r="M24" s="90"/>
    </row>
    <row r="25" spans="2:13" s="7" customFormat="1" ht="15" customHeight="1" x14ac:dyDescent="0.2">
      <c r="B25" s="70" t="s">
        <v>46</v>
      </c>
      <c r="C25" s="250"/>
      <c r="D25" s="250"/>
      <c r="E25" s="251"/>
      <c r="F25" s="251"/>
      <c r="G25" s="271"/>
      <c r="H25" s="252"/>
      <c r="I25" s="71"/>
      <c r="J25" s="72"/>
      <c r="K25" s="483"/>
      <c r="L25" s="484"/>
      <c r="M25" s="90"/>
    </row>
    <row r="26" spans="2:13" s="7" customFormat="1" ht="15" customHeight="1" x14ac:dyDescent="0.2">
      <c r="B26" s="70"/>
      <c r="C26" s="250"/>
      <c r="D26" s="250"/>
      <c r="E26" s="251"/>
      <c r="F26" s="251"/>
      <c r="G26" s="249"/>
      <c r="H26" s="252"/>
      <c r="I26" s="71"/>
      <c r="J26" s="72"/>
      <c r="K26" s="483"/>
      <c r="L26" s="484"/>
      <c r="M26" s="90"/>
    </row>
    <row r="27" spans="2:13" s="7" customFormat="1" ht="15" customHeight="1" thickBot="1" x14ac:dyDescent="0.25">
      <c r="B27" s="272" t="s">
        <v>46</v>
      </c>
      <c r="C27" s="273"/>
      <c r="D27" s="273"/>
      <c r="E27" s="270"/>
      <c r="F27" s="270"/>
      <c r="G27" s="274"/>
      <c r="H27" s="275"/>
      <c r="I27" s="276"/>
      <c r="J27" s="277"/>
      <c r="K27" s="485"/>
      <c r="L27" s="486"/>
      <c r="M27" s="90"/>
    </row>
    <row r="28" spans="2:13" ht="15" customHeight="1" x14ac:dyDescent="0.2"/>
  </sheetData>
  <sheetProtection selectLockedCells="1" selectUnlockedCells="1"/>
  <mergeCells count="24"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</mergeCells>
  <conditionalFormatting sqref="M13:M27">
    <cfRule type="cellIs" dxfId="1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510"/>
      <c r="C1" s="510"/>
      <c r="D1" s="60"/>
      <c r="E1" s="60"/>
      <c r="F1" s="60"/>
      <c r="G1" s="317"/>
      <c r="H1" s="317"/>
      <c r="I1" s="317"/>
      <c r="J1" s="428"/>
      <c r="K1" s="428"/>
      <c r="L1" s="428"/>
      <c r="M1" s="317"/>
    </row>
    <row r="2" spans="1:13" ht="15" customHeight="1" x14ac:dyDescent="0.2">
      <c r="B2" s="510"/>
      <c r="C2" s="510"/>
      <c r="D2" s="435" t="s">
        <v>0</v>
      </c>
      <c r="E2" s="435"/>
      <c r="F2" s="435"/>
      <c r="G2" s="435"/>
      <c r="H2" s="435"/>
      <c r="I2" s="435"/>
      <c r="J2" s="428"/>
      <c r="K2" s="428"/>
      <c r="L2" s="428"/>
      <c r="M2" s="47"/>
    </row>
    <row r="3" spans="1:13" ht="15" customHeight="1" x14ac:dyDescent="0.2">
      <c r="B3" s="510"/>
      <c r="C3" s="510"/>
      <c r="D3" s="435"/>
      <c r="E3" s="435"/>
      <c r="F3" s="435"/>
      <c r="G3" s="435"/>
      <c r="H3" s="435"/>
      <c r="I3" s="435"/>
      <c r="J3" s="428"/>
      <c r="K3" s="428"/>
      <c r="L3" s="428"/>
      <c r="M3" s="61"/>
    </row>
    <row r="4" spans="1:13" ht="15" customHeight="1" x14ac:dyDescent="0.2">
      <c r="B4" s="510"/>
      <c r="C4" s="510"/>
      <c r="D4" s="138"/>
      <c r="E4" s="138"/>
      <c r="F4" s="138"/>
      <c r="G4" s="138"/>
      <c r="H4" s="138"/>
      <c r="I4" s="138"/>
      <c r="J4" s="428"/>
      <c r="K4" s="428"/>
      <c r="L4" s="428"/>
      <c r="M4" s="61"/>
    </row>
    <row r="5" spans="1:13" ht="15" customHeight="1" x14ac:dyDescent="0.2">
      <c r="B5" s="510"/>
      <c r="C5" s="510"/>
      <c r="D5" s="138"/>
      <c r="E5" s="138"/>
      <c r="F5" s="138"/>
      <c r="G5" s="138"/>
      <c r="H5" s="138"/>
      <c r="I5" s="138"/>
      <c r="J5" s="428"/>
      <c r="K5" s="428"/>
      <c r="L5" s="428"/>
      <c r="M5" s="61"/>
    </row>
    <row r="6" spans="1:13" ht="15" customHeight="1" thickBot="1" x14ac:dyDescent="0.25">
      <c r="B6" s="510"/>
      <c r="C6" s="510"/>
      <c r="D6" s="27"/>
      <c r="E6" s="27"/>
      <c r="F6" s="27"/>
      <c r="G6" s="27"/>
      <c r="H6" s="27"/>
      <c r="I6" s="27"/>
      <c r="J6" s="428"/>
      <c r="K6" s="428"/>
      <c r="L6" s="428"/>
      <c r="M6" s="61"/>
    </row>
    <row r="7" spans="1:13" ht="19.5" thickBot="1" x14ac:dyDescent="0.25">
      <c r="B7" s="510"/>
      <c r="C7" s="510"/>
      <c r="D7" s="432" t="s">
        <v>1</v>
      </c>
      <c r="E7" s="432"/>
      <c r="F7" s="468">
        <f>'Classements 1-2'!F7</f>
        <v>43204</v>
      </c>
      <c r="G7" s="469"/>
      <c r="H7" s="469"/>
      <c r="I7" s="470"/>
      <c r="J7" s="428"/>
      <c r="K7" s="428"/>
      <c r="L7" s="428"/>
      <c r="M7" s="47"/>
    </row>
    <row r="8" spans="1:13" ht="16.5" customHeight="1" thickBot="1" x14ac:dyDescent="0.25">
      <c r="B8" s="511"/>
      <c r="C8" s="511"/>
      <c r="D8" s="118" t="str">
        <f>'Classements 1-2'!D8</f>
        <v xml:space="preserve">Club Organis. </v>
      </c>
      <c r="E8" s="471" t="str">
        <f>'Classements 1-2'!E8</f>
        <v>CT BEAUJOLAIS</v>
      </c>
      <c r="F8" s="472"/>
      <c r="G8" s="471"/>
      <c r="H8" s="471"/>
      <c r="I8" s="471"/>
      <c r="J8" s="429"/>
      <c r="K8" s="429"/>
      <c r="L8" s="429"/>
      <c r="M8" s="47"/>
    </row>
    <row r="9" spans="1:13" ht="19.5" thickBot="1" x14ac:dyDescent="0.25">
      <c r="B9" s="433" t="s">
        <v>18</v>
      </c>
      <c r="C9" s="433"/>
      <c r="D9" s="433"/>
      <c r="E9" s="473" t="str">
        <f>'Classements 1-2'!E9</f>
        <v xml:space="preserve">Trophée Christian Dorme à Corcelles en Beaujolais </v>
      </c>
      <c r="F9" s="474"/>
      <c r="G9" s="474"/>
      <c r="H9" s="474"/>
      <c r="I9" s="475"/>
      <c r="J9" s="445" t="s">
        <v>40</v>
      </c>
      <c r="K9" s="446"/>
      <c r="L9" s="318">
        <f>(I11/0.77)</f>
        <v>37.662337662337663</v>
      </c>
      <c r="M9" s="107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449" t="s">
        <v>10</v>
      </c>
      <c r="C11" s="450"/>
      <c r="D11" s="450"/>
      <c r="E11" s="447" t="str">
        <f>'Classements 1-2'!E11</f>
        <v xml:space="preserve">Nombre de participants </v>
      </c>
      <c r="F11" s="448"/>
      <c r="G11" s="120">
        <v>3</v>
      </c>
      <c r="H11" s="25" t="s">
        <v>37</v>
      </c>
      <c r="I11" s="121">
        <v>29</v>
      </c>
      <c r="J11" s="518"/>
      <c r="K11" s="529"/>
      <c r="L11" s="530"/>
      <c r="M11" s="110"/>
    </row>
    <row r="12" spans="1:13" s="7" customFormat="1" ht="16.5" customHeight="1" thickBot="1" x14ac:dyDescent="0.25">
      <c r="B12" s="40" t="s">
        <v>33</v>
      </c>
      <c r="C12" s="152" t="s">
        <v>36</v>
      </c>
      <c r="D12" s="149" t="s">
        <v>3</v>
      </c>
      <c r="E12" s="28" t="s">
        <v>4</v>
      </c>
      <c r="F12" s="28" t="s">
        <v>5</v>
      </c>
      <c r="G12" s="133" t="s">
        <v>6</v>
      </c>
      <c r="H12" s="133" t="s">
        <v>7</v>
      </c>
      <c r="I12" s="105" t="s">
        <v>19</v>
      </c>
      <c r="J12" s="519"/>
      <c r="K12" s="531"/>
      <c r="L12" s="532"/>
      <c r="M12" s="109"/>
    </row>
    <row r="13" spans="1:13" s="7" customFormat="1" ht="16.5" customHeight="1" x14ac:dyDescent="0.2">
      <c r="B13" s="261">
        <v>1</v>
      </c>
      <c r="C13" s="262">
        <v>493668</v>
      </c>
      <c r="D13" s="262" t="s">
        <v>160</v>
      </c>
      <c r="E13" s="51" t="s">
        <v>161</v>
      </c>
      <c r="F13" s="52" t="s">
        <v>162</v>
      </c>
      <c r="G13" s="52" t="s">
        <v>152</v>
      </c>
      <c r="H13" s="52">
        <v>71</v>
      </c>
      <c r="I13" s="317" t="s">
        <v>672</v>
      </c>
      <c r="J13" s="265"/>
      <c r="K13" s="529"/>
      <c r="L13" s="530"/>
      <c r="M13" s="109"/>
    </row>
    <row r="14" spans="1:13" s="7" customFormat="1" ht="16.5" customHeight="1" x14ac:dyDescent="0.2">
      <c r="B14" s="263">
        <v>2</v>
      </c>
      <c r="C14" s="52">
        <v>55751989</v>
      </c>
      <c r="D14" s="52" t="s">
        <v>157</v>
      </c>
      <c r="E14" s="51" t="s">
        <v>158</v>
      </c>
      <c r="F14" s="52" t="s">
        <v>159</v>
      </c>
      <c r="G14" s="52" t="s">
        <v>152</v>
      </c>
      <c r="H14" s="52">
        <v>69</v>
      </c>
      <c r="I14" s="264" t="s">
        <v>673</v>
      </c>
      <c r="J14" s="266"/>
      <c r="K14" s="533"/>
      <c r="L14" s="534"/>
      <c r="M14" s="109"/>
    </row>
    <row r="15" spans="1:13" s="7" customFormat="1" ht="16.5" customHeight="1" x14ac:dyDescent="0.2">
      <c r="B15" s="263">
        <v>3</v>
      </c>
      <c r="C15" s="52">
        <v>55588026</v>
      </c>
      <c r="D15" s="52" t="s">
        <v>163</v>
      </c>
      <c r="E15" s="51" t="s">
        <v>164</v>
      </c>
      <c r="F15" s="52" t="s">
        <v>165</v>
      </c>
      <c r="G15" s="52" t="s">
        <v>152</v>
      </c>
      <c r="H15" s="52">
        <v>69</v>
      </c>
      <c r="I15" s="264" t="s">
        <v>674</v>
      </c>
      <c r="J15" s="266"/>
      <c r="K15" s="533"/>
      <c r="L15" s="534"/>
      <c r="M15" s="109"/>
    </row>
    <row r="16" spans="1:13" s="7" customFormat="1" ht="16.5" customHeight="1" x14ac:dyDescent="0.2">
      <c r="B16" s="263">
        <v>4</v>
      </c>
      <c r="C16" s="52"/>
      <c r="D16" s="52"/>
      <c r="E16" s="52"/>
      <c r="F16" s="52"/>
      <c r="G16" s="52"/>
      <c r="H16" s="52"/>
      <c r="I16" s="286"/>
      <c r="J16" s="266"/>
      <c r="K16" s="533"/>
      <c r="L16" s="534"/>
      <c r="M16" s="109"/>
    </row>
    <row r="17" spans="1:15" s="7" customFormat="1" ht="16.5" customHeight="1" x14ac:dyDescent="0.2">
      <c r="B17" s="263">
        <v>5</v>
      </c>
      <c r="C17" s="52"/>
      <c r="D17" s="52"/>
      <c r="E17" s="52"/>
      <c r="F17" s="52"/>
      <c r="G17" s="52"/>
      <c r="H17" s="52"/>
      <c r="I17" s="286"/>
      <c r="J17" s="266"/>
      <c r="K17" s="533"/>
      <c r="L17" s="534"/>
      <c r="M17" s="109"/>
    </row>
    <row r="18" spans="1:15" s="7" customFormat="1" ht="16.5" customHeight="1" x14ac:dyDescent="0.2">
      <c r="B18" s="263">
        <v>6</v>
      </c>
      <c r="C18" s="52"/>
      <c r="D18" s="52"/>
      <c r="E18" s="52"/>
      <c r="F18" s="52"/>
      <c r="G18" s="52"/>
      <c r="H18" s="52"/>
      <c r="I18" s="286"/>
      <c r="J18" s="266"/>
      <c r="K18" s="537"/>
      <c r="L18" s="538"/>
      <c r="M18" s="109"/>
    </row>
    <row r="19" spans="1:15" s="7" customFormat="1" ht="16.5" customHeight="1" x14ac:dyDescent="0.2">
      <c r="B19" s="263">
        <v>7</v>
      </c>
      <c r="C19" s="52"/>
      <c r="D19" s="52"/>
      <c r="E19" s="52"/>
      <c r="F19" s="52"/>
      <c r="G19" s="52"/>
      <c r="H19" s="52"/>
      <c r="I19" s="286"/>
      <c r="J19" s="266"/>
      <c r="K19" s="537"/>
      <c r="L19" s="538"/>
      <c r="M19" s="109"/>
    </row>
    <row r="20" spans="1:15" s="7" customFormat="1" ht="16.5" customHeight="1" x14ac:dyDescent="0.2">
      <c r="B20" s="263">
        <v>8</v>
      </c>
      <c r="C20" s="52"/>
      <c r="D20" s="52"/>
      <c r="E20" s="52"/>
      <c r="F20" s="52"/>
      <c r="G20" s="52"/>
      <c r="H20" s="52"/>
      <c r="I20" s="286"/>
      <c r="J20" s="266"/>
      <c r="K20" s="354"/>
      <c r="L20" s="355"/>
      <c r="M20" s="109"/>
    </row>
    <row r="21" spans="1:15" s="7" customFormat="1" ht="16.5" customHeight="1" x14ac:dyDescent="0.2">
      <c r="B21" s="263">
        <v>9</v>
      </c>
      <c r="C21" s="52"/>
      <c r="D21" s="52"/>
      <c r="E21" s="52"/>
      <c r="F21" s="52"/>
      <c r="G21" s="52"/>
      <c r="H21" s="52"/>
      <c r="I21" s="286"/>
      <c r="J21" s="266"/>
      <c r="K21" s="354"/>
      <c r="L21" s="355"/>
      <c r="M21" s="109"/>
    </row>
    <row r="22" spans="1:15" s="7" customFormat="1" ht="16.5" customHeight="1" x14ac:dyDescent="0.2">
      <c r="B22" s="263">
        <v>10</v>
      </c>
      <c r="C22" s="52"/>
      <c r="D22" s="52"/>
      <c r="E22" s="52"/>
      <c r="F22" s="52"/>
      <c r="G22" s="52"/>
      <c r="H22" s="52"/>
      <c r="I22" s="286"/>
      <c r="J22" s="266"/>
      <c r="K22" s="354"/>
      <c r="L22" s="355"/>
      <c r="M22" s="109"/>
    </row>
    <row r="23" spans="1:15" s="7" customFormat="1" ht="16.5" customHeight="1" x14ac:dyDescent="0.2">
      <c r="B23" s="263"/>
      <c r="C23" s="52"/>
      <c r="D23" s="52"/>
      <c r="E23" s="52"/>
      <c r="F23" s="52"/>
      <c r="G23" s="52"/>
      <c r="H23" s="52"/>
      <c r="I23" s="286"/>
      <c r="J23" s="266"/>
      <c r="K23" s="354"/>
      <c r="L23" s="355"/>
      <c r="M23" s="109"/>
    </row>
    <row r="24" spans="1:15" s="7" customFormat="1" ht="16.5" customHeight="1" x14ac:dyDescent="0.2">
      <c r="B24" s="263"/>
      <c r="C24" s="52"/>
      <c r="D24" s="52"/>
      <c r="E24" s="52"/>
      <c r="F24" s="52"/>
      <c r="G24" s="52"/>
      <c r="H24" s="52"/>
      <c r="I24" s="286"/>
      <c r="J24" s="266"/>
      <c r="K24" s="354"/>
      <c r="L24" s="355"/>
      <c r="M24" s="109"/>
    </row>
    <row r="25" spans="1:15" s="7" customFormat="1" ht="16.5" customHeight="1" x14ac:dyDescent="0.2">
      <c r="B25" s="263"/>
      <c r="C25" s="52"/>
      <c r="D25" s="52"/>
      <c r="E25" s="52"/>
      <c r="F25" s="52"/>
      <c r="G25" s="52"/>
      <c r="H25" s="52"/>
      <c r="I25" s="286"/>
      <c r="J25" s="266"/>
      <c r="K25" s="537"/>
      <c r="L25" s="538"/>
      <c r="M25" s="109"/>
    </row>
    <row r="26" spans="1:15" s="7" customFormat="1" ht="16.5" customHeight="1" x14ac:dyDescent="0.2">
      <c r="B26" s="263"/>
      <c r="C26" s="52"/>
      <c r="D26" s="52"/>
      <c r="E26" s="52"/>
      <c r="F26" s="52"/>
      <c r="G26" s="52"/>
      <c r="H26" s="52"/>
      <c r="I26" s="264"/>
      <c r="J26" s="266"/>
      <c r="K26" s="537"/>
      <c r="L26" s="538"/>
      <c r="M26" s="109"/>
    </row>
    <row r="27" spans="1:15" s="7" customFormat="1" ht="15" customHeight="1" thickBot="1" x14ac:dyDescent="0.25">
      <c r="B27" s="70"/>
      <c r="C27" s="51"/>
      <c r="D27" s="51"/>
      <c r="E27" s="52"/>
      <c r="F27" s="52"/>
      <c r="G27" s="52"/>
      <c r="H27" s="132"/>
      <c r="I27" s="267"/>
      <c r="J27" s="114"/>
      <c r="K27" s="539"/>
      <c r="L27" s="532"/>
      <c r="M27" s="90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</sheetData>
  <sheetProtection selectLockedCells="1" selectUnlockedCells="1"/>
  <mergeCells count="24"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</mergeCells>
  <conditionalFormatting sqref="M27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540"/>
      <c r="C1" s="540"/>
      <c r="D1" s="541" t="s">
        <v>13</v>
      </c>
      <c r="E1" s="541"/>
      <c r="F1" s="541"/>
      <c r="G1" s="541"/>
      <c r="H1" s="541"/>
      <c r="I1" s="541"/>
      <c r="J1" s="541"/>
      <c r="K1" s="541"/>
      <c r="L1" s="541"/>
      <c r="M1" s="47"/>
    </row>
    <row r="2" spans="2:13" ht="15" customHeight="1" x14ac:dyDescent="0.2">
      <c r="B2" s="540"/>
      <c r="C2" s="540"/>
      <c r="D2" s="541"/>
      <c r="E2" s="541"/>
      <c r="F2" s="541"/>
      <c r="G2" s="541"/>
      <c r="H2" s="541"/>
      <c r="I2" s="541"/>
      <c r="J2" s="541"/>
      <c r="K2" s="541"/>
      <c r="L2" s="541"/>
      <c r="M2" s="131"/>
    </row>
    <row r="3" spans="2:13" ht="15" customHeight="1" x14ac:dyDescent="0.2">
      <c r="B3" s="540"/>
      <c r="C3" s="540"/>
      <c r="D3" s="541"/>
      <c r="E3" s="541"/>
      <c r="F3" s="541"/>
      <c r="G3" s="541"/>
      <c r="H3" s="541"/>
      <c r="I3" s="541"/>
      <c r="J3" s="541"/>
      <c r="K3" s="541"/>
      <c r="L3" s="541"/>
      <c r="M3" s="131"/>
    </row>
    <row r="4" spans="2:13" ht="13.5" customHeight="1" x14ac:dyDescent="0.25">
      <c r="B4" s="540"/>
      <c r="C4" s="540"/>
      <c r="D4" s="140"/>
      <c r="E4" s="140"/>
      <c r="F4" s="140"/>
      <c r="G4" s="140"/>
      <c r="H4" s="140"/>
      <c r="I4" s="140"/>
      <c r="J4" s="140"/>
      <c r="K4" s="195"/>
      <c r="L4" s="195"/>
      <c r="M4" s="131"/>
    </row>
    <row r="5" spans="2:13" ht="11.25" customHeight="1" thickBot="1" x14ac:dyDescent="0.25">
      <c r="B5" s="540"/>
      <c r="C5" s="540"/>
      <c r="D5" s="137"/>
      <c r="E5" s="137"/>
      <c r="F5" s="137"/>
      <c r="G5" s="137"/>
      <c r="H5" s="137"/>
      <c r="I5" s="137"/>
      <c r="J5" s="137"/>
      <c r="K5" s="137"/>
      <c r="L5" s="137"/>
      <c r="M5" s="131"/>
    </row>
    <row r="6" spans="2:13" ht="27.75" customHeight="1" thickBot="1" x14ac:dyDescent="0.25">
      <c r="B6" s="540"/>
      <c r="C6" s="540"/>
      <c r="D6" s="225" t="s">
        <v>31</v>
      </c>
      <c r="E6" s="241" t="s">
        <v>3</v>
      </c>
      <c r="F6" s="546" t="s">
        <v>42</v>
      </c>
      <c r="G6" s="547"/>
      <c r="H6" s="547"/>
      <c r="I6" s="548"/>
      <c r="J6" s="243" t="s">
        <v>43</v>
      </c>
      <c r="K6" s="542" t="s">
        <v>44</v>
      </c>
      <c r="L6" s="543"/>
      <c r="M6" s="131"/>
    </row>
    <row r="7" spans="2:13" ht="15" customHeight="1" x14ac:dyDescent="0.2">
      <c r="B7" s="540"/>
      <c r="C7" s="540"/>
      <c r="D7" s="226" t="s">
        <v>27</v>
      </c>
      <c r="E7" s="244" t="s">
        <v>122</v>
      </c>
      <c r="F7" s="549" t="s">
        <v>123</v>
      </c>
      <c r="G7" s="550"/>
      <c r="H7" s="550"/>
      <c r="I7" s="551"/>
      <c r="J7" s="171"/>
      <c r="K7" s="373" t="s">
        <v>74</v>
      </c>
      <c r="L7" s="388"/>
      <c r="M7" s="193"/>
    </row>
    <row r="8" spans="2:13" ht="15" customHeight="1" x14ac:dyDescent="0.2">
      <c r="B8" s="540"/>
      <c r="C8" s="540"/>
      <c r="D8" s="227" t="s">
        <v>28</v>
      </c>
      <c r="E8" s="361" t="s">
        <v>124</v>
      </c>
      <c r="F8" s="552" t="s">
        <v>125</v>
      </c>
      <c r="G8" s="553"/>
      <c r="H8" s="553"/>
      <c r="I8" s="554"/>
      <c r="J8" s="389"/>
      <c r="K8" s="544" t="s">
        <v>126</v>
      </c>
      <c r="L8" s="545"/>
      <c r="M8" s="37"/>
    </row>
    <row r="9" spans="2:13" ht="15" customHeight="1" x14ac:dyDescent="0.2">
      <c r="B9" s="563" t="s">
        <v>34</v>
      </c>
      <c r="C9" s="563"/>
      <c r="D9" s="227" t="s">
        <v>28</v>
      </c>
      <c r="E9" s="361"/>
      <c r="F9" s="552"/>
      <c r="G9" s="553"/>
      <c r="H9" s="553"/>
      <c r="I9" s="554"/>
      <c r="J9" s="389"/>
      <c r="K9" s="365"/>
      <c r="L9" s="366"/>
      <c r="M9" s="37"/>
    </row>
    <row r="10" spans="2:13" ht="15" customHeight="1" x14ac:dyDescent="0.2">
      <c r="B10" s="563"/>
      <c r="C10" s="563"/>
      <c r="D10" s="341" t="s">
        <v>29</v>
      </c>
      <c r="E10" s="361" t="s">
        <v>93</v>
      </c>
      <c r="F10" s="552" t="s">
        <v>130</v>
      </c>
      <c r="G10" s="553"/>
      <c r="H10" s="553"/>
      <c r="I10" s="554"/>
      <c r="J10" s="389"/>
      <c r="K10" s="544" t="s">
        <v>131</v>
      </c>
      <c r="L10" s="545"/>
      <c r="M10" s="37"/>
    </row>
    <row r="11" spans="2:13" ht="15" customHeight="1" x14ac:dyDescent="0.2">
      <c r="B11" s="563"/>
      <c r="C11" s="563"/>
      <c r="D11" s="227" t="s">
        <v>29</v>
      </c>
      <c r="E11" s="361" t="s">
        <v>93</v>
      </c>
      <c r="F11" s="552" t="s">
        <v>132</v>
      </c>
      <c r="G11" s="553"/>
      <c r="H11" s="553"/>
      <c r="I11" s="554"/>
      <c r="J11" s="389"/>
      <c r="K11" s="365" t="s">
        <v>133</v>
      </c>
      <c r="L11" s="366"/>
      <c r="M11" s="37"/>
    </row>
    <row r="12" spans="2:13" ht="15" customHeight="1" x14ac:dyDescent="0.2">
      <c r="B12" s="563"/>
      <c r="C12" s="563"/>
      <c r="D12" s="227" t="s">
        <v>29</v>
      </c>
      <c r="E12" s="361" t="s">
        <v>127</v>
      </c>
      <c r="F12" s="552" t="s">
        <v>134</v>
      </c>
      <c r="G12" s="553"/>
      <c r="H12" s="553"/>
      <c r="I12" s="554"/>
      <c r="J12" s="364"/>
      <c r="K12" s="365" t="s">
        <v>135</v>
      </c>
      <c r="L12" s="372"/>
      <c r="M12" s="37"/>
    </row>
    <row r="13" spans="2:13" ht="15" customHeight="1" x14ac:dyDescent="0.2">
      <c r="B13" s="563"/>
      <c r="C13" s="563"/>
      <c r="D13" s="227" t="s">
        <v>30</v>
      </c>
      <c r="E13" s="361"/>
      <c r="F13" s="552"/>
      <c r="G13" s="553"/>
      <c r="H13" s="553"/>
      <c r="I13" s="554"/>
      <c r="J13" s="364"/>
      <c r="K13" s="365"/>
      <c r="L13" s="372"/>
      <c r="M13" s="27"/>
    </row>
    <row r="14" spans="2:13" ht="15" customHeight="1" x14ac:dyDescent="0.2">
      <c r="B14" s="563"/>
      <c r="C14" s="563"/>
      <c r="D14" s="230" t="s">
        <v>30</v>
      </c>
      <c r="E14" s="361" t="s">
        <v>127</v>
      </c>
      <c r="F14" s="552" t="s">
        <v>128</v>
      </c>
      <c r="G14" s="553"/>
      <c r="H14" s="553"/>
      <c r="I14" s="554"/>
      <c r="J14" s="389"/>
      <c r="K14" s="365" t="s">
        <v>129</v>
      </c>
      <c r="L14" s="372"/>
      <c r="M14" s="27"/>
    </row>
    <row r="15" spans="2:13" ht="15" customHeight="1" x14ac:dyDescent="0.2">
      <c r="B15" s="563"/>
      <c r="C15" s="563"/>
      <c r="D15" s="230" t="s">
        <v>30</v>
      </c>
      <c r="E15" s="361" t="s">
        <v>124</v>
      </c>
      <c r="F15" s="552" t="s">
        <v>136</v>
      </c>
      <c r="G15" s="553"/>
      <c r="H15" s="553"/>
      <c r="I15" s="554"/>
      <c r="J15" s="364"/>
      <c r="K15" s="365"/>
      <c r="L15" s="372"/>
      <c r="M15" s="27"/>
    </row>
    <row r="16" spans="2:13" ht="15" customHeight="1" x14ac:dyDescent="0.2">
      <c r="B16" s="563"/>
      <c r="C16" s="563"/>
      <c r="D16" s="230" t="s">
        <v>30</v>
      </c>
      <c r="E16" s="361" t="s">
        <v>127</v>
      </c>
      <c r="F16" s="552" t="s">
        <v>137</v>
      </c>
      <c r="G16" s="553"/>
      <c r="H16" s="553"/>
      <c r="I16" s="554"/>
      <c r="J16" s="364"/>
      <c r="K16" s="365"/>
      <c r="L16" s="372"/>
      <c r="M16" s="27"/>
    </row>
    <row r="17" spans="2:13" ht="15" customHeight="1" thickBot="1" x14ac:dyDescent="0.25">
      <c r="B17" s="563"/>
      <c r="C17" s="563"/>
      <c r="D17" s="231" t="s">
        <v>30</v>
      </c>
      <c r="E17" s="390" t="s">
        <v>93</v>
      </c>
      <c r="F17" s="564" t="s">
        <v>138</v>
      </c>
      <c r="G17" s="565"/>
      <c r="H17" s="565"/>
      <c r="I17" s="566"/>
      <c r="J17" s="391"/>
      <c r="K17" s="392"/>
      <c r="L17" s="387"/>
      <c r="M17" s="37"/>
    </row>
    <row r="18" spans="2:13" ht="9" customHeight="1" thickBot="1" x14ac:dyDescent="0.25">
      <c r="B18" s="563"/>
      <c r="C18" s="563"/>
      <c r="D18" s="130"/>
      <c r="E18" s="27"/>
      <c r="F18" s="27"/>
      <c r="G18" s="27"/>
      <c r="H18" s="27"/>
      <c r="I18" s="135"/>
      <c r="J18" s="37"/>
      <c r="K18" s="198"/>
      <c r="L18" s="199"/>
      <c r="M18" s="37"/>
    </row>
    <row r="19" spans="2:13" ht="15" customHeight="1" x14ac:dyDescent="0.2">
      <c r="B19" s="563"/>
      <c r="C19" s="563"/>
      <c r="D19" s="233" t="s">
        <v>47</v>
      </c>
      <c r="E19" s="360" t="s">
        <v>675</v>
      </c>
      <c r="F19" s="559" t="s">
        <v>121</v>
      </c>
      <c r="G19" s="560"/>
      <c r="H19" s="560"/>
      <c r="I19" s="561"/>
      <c r="J19" s="327"/>
      <c r="K19" s="370" t="s">
        <v>139</v>
      </c>
      <c r="L19" s="371"/>
      <c r="M19" s="37"/>
    </row>
    <row r="20" spans="2:13" ht="15" customHeight="1" x14ac:dyDescent="0.2">
      <c r="B20" s="27"/>
      <c r="C20" s="27"/>
      <c r="D20" s="227" t="s">
        <v>47</v>
      </c>
      <c r="E20" s="325"/>
      <c r="F20" s="552"/>
      <c r="G20" s="562"/>
      <c r="H20" s="562"/>
      <c r="I20" s="554"/>
      <c r="J20" s="326"/>
      <c r="K20" s="573"/>
      <c r="L20" s="574"/>
      <c r="M20" s="37"/>
    </row>
    <row r="21" spans="2:13" ht="15" customHeight="1" thickBot="1" x14ac:dyDescent="0.25">
      <c r="B21" s="27"/>
      <c r="C21" s="27"/>
      <c r="D21" s="234"/>
      <c r="E21" s="246"/>
      <c r="F21" s="575"/>
      <c r="G21" s="576"/>
      <c r="H21" s="576"/>
      <c r="I21" s="577"/>
      <c r="J21" s="235"/>
      <c r="K21" s="569"/>
      <c r="L21" s="570"/>
      <c r="M21" s="37"/>
    </row>
    <row r="22" spans="2:13" ht="9" customHeight="1" thickBot="1" x14ac:dyDescent="0.25">
      <c r="B22" s="27"/>
      <c r="C22" s="27"/>
      <c r="D22" s="27"/>
      <c r="E22" s="202"/>
      <c r="F22" s="202"/>
      <c r="G22" s="27"/>
      <c r="H22" s="27"/>
      <c r="I22" s="37"/>
      <c r="J22" s="37"/>
      <c r="K22" s="200"/>
      <c r="L22" s="199"/>
      <c r="M22" s="37"/>
    </row>
    <row r="23" spans="2:13" ht="15" customHeight="1" x14ac:dyDescent="0.2">
      <c r="B23" s="27"/>
      <c r="C23" s="27"/>
      <c r="D23" s="236" t="s">
        <v>17</v>
      </c>
      <c r="E23" s="362" t="s">
        <v>60</v>
      </c>
      <c r="F23" s="549" t="s">
        <v>61</v>
      </c>
      <c r="G23" s="550"/>
      <c r="H23" s="550"/>
      <c r="I23" s="551"/>
      <c r="J23" s="363"/>
      <c r="K23" s="571"/>
      <c r="L23" s="572"/>
      <c r="M23" s="37"/>
    </row>
    <row r="24" spans="2:13" ht="15" customHeight="1" x14ac:dyDescent="0.2">
      <c r="B24" s="27"/>
      <c r="C24" s="27"/>
      <c r="D24" s="230" t="s">
        <v>17</v>
      </c>
      <c r="E24" s="361" t="s">
        <v>62</v>
      </c>
      <c r="F24" s="578" t="s">
        <v>63</v>
      </c>
      <c r="G24" s="579"/>
      <c r="H24" s="579"/>
      <c r="I24" s="580"/>
      <c r="J24" s="364"/>
      <c r="K24" s="365" t="s">
        <v>64</v>
      </c>
      <c r="L24" s="366"/>
      <c r="M24" s="37"/>
    </row>
    <row r="25" spans="2:13" ht="15" customHeight="1" x14ac:dyDescent="0.2">
      <c r="B25" s="27"/>
      <c r="C25" s="27"/>
      <c r="D25" s="230" t="s">
        <v>17</v>
      </c>
      <c r="E25" s="245"/>
      <c r="F25" s="581"/>
      <c r="G25" s="582"/>
      <c r="H25" s="582"/>
      <c r="I25" s="583"/>
      <c r="J25" s="229"/>
      <c r="K25" s="567"/>
      <c r="L25" s="568"/>
      <c r="M25" s="37"/>
    </row>
    <row r="26" spans="2:13" ht="15" customHeight="1" x14ac:dyDescent="0.2">
      <c r="B26" s="27"/>
      <c r="C26" s="27"/>
      <c r="D26" s="230" t="s">
        <v>17</v>
      </c>
      <c r="E26" s="245"/>
      <c r="F26" s="581"/>
      <c r="G26" s="582"/>
      <c r="H26" s="582"/>
      <c r="I26" s="583"/>
      <c r="J26" s="229"/>
      <c r="K26" s="567"/>
      <c r="L26" s="568"/>
      <c r="M26" s="37"/>
    </row>
    <row r="27" spans="2:13" ht="15" customHeight="1" thickBot="1" x14ac:dyDescent="0.25">
      <c r="B27" s="27"/>
      <c r="C27" s="27"/>
      <c r="D27" s="231" t="s">
        <v>17</v>
      </c>
      <c r="E27" s="242"/>
      <c r="F27" s="575"/>
      <c r="G27" s="576"/>
      <c r="H27" s="576"/>
      <c r="I27" s="577"/>
      <c r="J27" s="232"/>
      <c r="K27" s="557"/>
      <c r="L27" s="558"/>
      <c r="M27" s="37"/>
    </row>
    <row r="28" spans="2:13" ht="11.25" customHeight="1" thickBot="1" x14ac:dyDescent="0.25">
      <c r="B28" s="48"/>
      <c r="C28" s="27"/>
      <c r="D28" s="27"/>
      <c r="E28" s="27"/>
      <c r="F28" s="27"/>
      <c r="G28" s="27"/>
      <c r="H28" s="27"/>
      <c r="I28" s="37"/>
      <c r="J28" s="37"/>
      <c r="K28" s="199"/>
      <c r="L28" s="199"/>
      <c r="M28" s="37"/>
    </row>
    <row r="29" spans="2:13" ht="15" customHeight="1" thickBot="1" x14ac:dyDescent="0.25">
      <c r="B29" s="48"/>
      <c r="C29" s="141" t="s">
        <v>12</v>
      </c>
      <c r="D29" s="238" t="s">
        <v>32</v>
      </c>
      <c r="E29" s="540"/>
      <c r="F29" s="540"/>
      <c r="G29" s="540"/>
      <c r="H29" s="540"/>
      <c r="I29" s="540"/>
      <c r="J29" s="540"/>
      <c r="K29" s="199"/>
      <c r="L29" s="199"/>
      <c r="M29" s="37"/>
    </row>
    <row r="30" spans="2:13" ht="15" customHeight="1" x14ac:dyDescent="0.2">
      <c r="B30" s="48"/>
      <c r="C30" s="196"/>
      <c r="D30" s="230" t="s">
        <v>22</v>
      </c>
      <c r="E30" s="422" t="s">
        <v>66</v>
      </c>
      <c r="F30" s="549" t="s">
        <v>67</v>
      </c>
      <c r="G30" s="550"/>
      <c r="H30" s="550"/>
      <c r="I30" s="551"/>
      <c r="J30" s="237"/>
      <c r="K30" s="373" t="s">
        <v>74</v>
      </c>
      <c r="L30" s="371"/>
      <c r="M30" s="37"/>
    </row>
    <row r="31" spans="2:13" ht="15" customHeight="1" x14ac:dyDescent="0.2">
      <c r="B31" s="48"/>
      <c r="C31" s="196"/>
      <c r="D31" s="230" t="s">
        <v>23</v>
      </c>
      <c r="E31" s="367" t="s">
        <v>68</v>
      </c>
      <c r="F31" s="552" t="s">
        <v>69</v>
      </c>
      <c r="G31" s="553"/>
      <c r="H31" s="553"/>
      <c r="I31" s="554"/>
      <c r="J31" s="229"/>
      <c r="K31" s="365"/>
      <c r="L31" s="372"/>
      <c r="M31" s="37"/>
    </row>
    <row r="32" spans="2:13" ht="15" customHeight="1" x14ac:dyDescent="0.2">
      <c r="B32" s="48"/>
      <c r="C32" s="196"/>
      <c r="D32" s="230" t="s">
        <v>24</v>
      </c>
      <c r="E32" s="368" t="s">
        <v>70</v>
      </c>
      <c r="F32" s="552" t="s">
        <v>71</v>
      </c>
      <c r="G32" s="553"/>
      <c r="H32" s="553"/>
      <c r="I32" s="554"/>
      <c r="J32" s="228"/>
      <c r="K32" s="374"/>
      <c r="L32" s="372"/>
      <c r="M32" s="37"/>
    </row>
    <row r="33" spans="2:13" ht="15" customHeight="1" thickBot="1" x14ac:dyDescent="0.25">
      <c r="B33" s="48"/>
      <c r="C33" s="196"/>
      <c r="D33" s="230" t="s">
        <v>65</v>
      </c>
      <c r="E33" s="369" t="s">
        <v>72</v>
      </c>
      <c r="F33" s="584" t="s">
        <v>73</v>
      </c>
      <c r="G33" s="585"/>
      <c r="H33" s="585"/>
      <c r="I33" s="586"/>
      <c r="J33" s="423"/>
      <c r="K33" s="375" t="s">
        <v>75</v>
      </c>
      <c r="L33" s="387"/>
      <c r="M33" s="37"/>
    </row>
    <row r="34" spans="2:13" ht="7.5" customHeight="1" thickBot="1" x14ac:dyDescent="0.25">
      <c r="B34" s="48"/>
      <c r="C34" s="196"/>
      <c r="D34" s="27"/>
      <c r="E34" s="37"/>
      <c r="F34" s="37"/>
      <c r="G34" s="37"/>
      <c r="H34" s="37"/>
      <c r="I34" s="37"/>
      <c r="J34" s="37"/>
      <c r="K34" s="199"/>
      <c r="L34" s="201"/>
      <c r="M34" s="193"/>
    </row>
    <row r="35" spans="2:13" ht="15" customHeight="1" thickBot="1" x14ac:dyDescent="0.25">
      <c r="B35" s="48"/>
      <c r="C35" s="141" t="s">
        <v>38</v>
      </c>
      <c r="D35" s="239" t="s">
        <v>21</v>
      </c>
      <c r="E35" s="378" t="s">
        <v>76</v>
      </c>
      <c r="F35" s="590" t="s">
        <v>77</v>
      </c>
      <c r="G35" s="591"/>
      <c r="H35" s="591"/>
      <c r="I35" s="592"/>
      <c r="J35" s="379"/>
      <c r="K35" s="380" t="s">
        <v>78</v>
      </c>
      <c r="L35" s="381"/>
      <c r="M35" s="91"/>
    </row>
    <row r="36" spans="2:13" ht="15" customHeight="1" x14ac:dyDescent="0.2">
      <c r="B36" s="48"/>
      <c r="C36" s="196"/>
      <c r="D36" s="136"/>
      <c r="E36" s="382" t="s">
        <v>76</v>
      </c>
      <c r="F36" s="587" t="s">
        <v>79</v>
      </c>
      <c r="G36" s="588"/>
      <c r="H36" s="588"/>
      <c r="I36" s="589"/>
      <c r="J36" s="364"/>
      <c r="K36" s="555"/>
      <c r="L36" s="556"/>
      <c r="M36" s="91"/>
    </row>
    <row r="37" spans="2:13" ht="15" customHeight="1" x14ac:dyDescent="0.2">
      <c r="B37" s="48"/>
      <c r="C37" s="196"/>
      <c r="D37" s="136"/>
      <c r="E37" s="383" t="s">
        <v>80</v>
      </c>
      <c r="F37" s="587" t="s">
        <v>81</v>
      </c>
      <c r="G37" s="588"/>
      <c r="H37" s="588"/>
      <c r="I37" s="589"/>
      <c r="J37" s="364"/>
      <c r="K37" s="384"/>
      <c r="L37" s="385"/>
      <c r="M37" s="91"/>
    </row>
    <row r="38" spans="2:13" ht="15" customHeight="1" x14ac:dyDescent="0.2">
      <c r="B38" s="48"/>
      <c r="C38" s="196"/>
      <c r="D38" s="136"/>
      <c r="E38" s="383" t="s">
        <v>82</v>
      </c>
      <c r="F38" s="587" t="s">
        <v>83</v>
      </c>
      <c r="G38" s="588"/>
      <c r="H38" s="588"/>
      <c r="I38" s="589"/>
      <c r="J38" s="386"/>
      <c r="K38" s="384"/>
      <c r="L38" s="385"/>
      <c r="M38" s="91"/>
    </row>
    <row r="39" spans="2:13" ht="15" customHeight="1" x14ac:dyDescent="0.2">
      <c r="B39" s="48"/>
      <c r="C39" s="196"/>
      <c r="D39" s="136"/>
      <c r="E39" s="383" t="s">
        <v>84</v>
      </c>
      <c r="F39" s="587" t="s">
        <v>85</v>
      </c>
      <c r="G39" s="588"/>
      <c r="H39" s="588"/>
      <c r="I39" s="589"/>
      <c r="J39" s="386"/>
      <c r="K39" s="384"/>
      <c r="L39" s="385"/>
      <c r="M39" s="91"/>
    </row>
    <row r="40" spans="2:13" ht="15" customHeight="1" x14ac:dyDescent="0.2">
      <c r="B40" s="48"/>
      <c r="C40" s="196"/>
      <c r="D40" s="136"/>
      <c r="E40" s="383" t="s">
        <v>86</v>
      </c>
      <c r="F40" s="587" t="s">
        <v>87</v>
      </c>
      <c r="G40" s="588"/>
      <c r="H40" s="588"/>
      <c r="I40" s="589"/>
      <c r="J40" s="386"/>
      <c r="K40" s="384"/>
      <c r="L40" s="385"/>
      <c r="M40" s="91"/>
    </row>
    <row r="41" spans="2:13" ht="15" customHeight="1" x14ac:dyDescent="0.2">
      <c r="B41" s="48"/>
      <c r="C41" s="196"/>
      <c r="D41" s="136"/>
      <c r="E41" s="383" t="s">
        <v>88</v>
      </c>
      <c r="F41" s="587" t="s">
        <v>89</v>
      </c>
      <c r="G41" s="588"/>
      <c r="H41" s="588"/>
      <c r="I41" s="589"/>
      <c r="J41" s="386"/>
      <c r="K41" s="384" t="s">
        <v>90</v>
      </c>
      <c r="L41" s="385"/>
      <c r="M41" s="91"/>
    </row>
    <row r="42" spans="2:13" ht="15" customHeight="1" x14ac:dyDescent="0.2">
      <c r="B42" s="48"/>
      <c r="C42" s="196"/>
      <c r="D42" s="136"/>
      <c r="E42" s="383" t="s">
        <v>91</v>
      </c>
      <c r="F42" s="587" t="s">
        <v>92</v>
      </c>
      <c r="G42" s="588"/>
      <c r="H42" s="588"/>
      <c r="I42" s="589"/>
      <c r="J42" s="386"/>
      <c r="K42" s="555"/>
      <c r="L42" s="556"/>
      <c r="M42" s="91"/>
    </row>
    <row r="43" spans="2:13" ht="15" customHeight="1" x14ac:dyDescent="0.2">
      <c r="B43" s="48"/>
      <c r="C43" s="196"/>
      <c r="D43" s="136"/>
      <c r="E43" s="383" t="s">
        <v>93</v>
      </c>
      <c r="F43" s="587" t="s">
        <v>94</v>
      </c>
      <c r="G43" s="588"/>
      <c r="H43" s="588"/>
      <c r="I43" s="589"/>
      <c r="J43" s="386"/>
      <c r="K43" s="384"/>
      <c r="L43" s="385"/>
      <c r="M43" s="91"/>
    </row>
    <row r="44" spans="2:13" ht="15" customHeight="1" x14ac:dyDescent="0.2">
      <c r="B44" s="48"/>
      <c r="C44" s="196"/>
      <c r="D44" s="136"/>
      <c r="E44" s="383" t="s">
        <v>93</v>
      </c>
      <c r="F44" s="587" t="s">
        <v>95</v>
      </c>
      <c r="G44" s="588"/>
      <c r="H44" s="588"/>
      <c r="I44" s="589"/>
      <c r="J44" s="386"/>
      <c r="K44" s="384" t="s">
        <v>96</v>
      </c>
      <c r="L44" s="385"/>
      <c r="M44" s="91"/>
    </row>
    <row r="45" spans="2:13" ht="15" customHeight="1" x14ac:dyDescent="0.2">
      <c r="B45" s="48"/>
      <c r="C45" s="196"/>
      <c r="D45" s="136"/>
      <c r="E45" s="383" t="s">
        <v>97</v>
      </c>
      <c r="F45" s="587" t="s">
        <v>98</v>
      </c>
      <c r="G45" s="588"/>
      <c r="H45" s="588"/>
      <c r="I45" s="589"/>
      <c r="J45" s="386"/>
      <c r="K45" s="555"/>
      <c r="L45" s="556"/>
      <c r="M45" s="91"/>
    </row>
    <row r="46" spans="2:13" ht="15" customHeight="1" x14ac:dyDescent="0.2">
      <c r="B46" s="48"/>
      <c r="C46" s="196"/>
      <c r="D46" s="136"/>
      <c r="E46" s="383" t="s">
        <v>99</v>
      </c>
      <c r="F46" s="587" t="s">
        <v>100</v>
      </c>
      <c r="G46" s="588"/>
      <c r="H46" s="588"/>
      <c r="I46" s="589"/>
      <c r="J46" s="386"/>
      <c r="K46" s="555"/>
      <c r="L46" s="556"/>
      <c r="M46" s="91"/>
    </row>
    <row r="47" spans="2:13" ht="15" customHeight="1" x14ac:dyDescent="0.2">
      <c r="B47" s="48"/>
      <c r="C47" s="196"/>
      <c r="D47" s="136"/>
      <c r="E47" s="383" t="s">
        <v>101</v>
      </c>
      <c r="F47" s="587" t="s">
        <v>94</v>
      </c>
      <c r="G47" s="588"/>
      <c r="H47" s="588"/>
      <c r="I47" s="589"/>
      <c r="J47" s="386"/>
      <c r="K47" s="384"/>
      <c r="L47" s="385"/>
      <c r="M47" s="91"/>
    </row>
    <row r="48" spans="2:13" ht="15" customHeight="1" x14ac:dyDescent="0.2">
      <c r="B48" s="48"/>
      <c r="C48" s="196"/>
      <c r="D48" s="136"/>
      <c r="E48" s="383" t="s">
        <v>102</v>
      </c>
      <c r="F48" s="587" t="s">
        <v>103</v>
      </c>
      <c r="G48" s="588"/>
      <c r="H48" s="588"/>
      <c r="I48" s="589"/>
      <c r="J48" s="386"/>
      <c r="K48" s="555"/>
      <c r="L48" s="556"/>
      <c r="M48" s="91"/>
    </row>
    <row r="49" spans="2:13" ht="15" customHeight="1" x14ac:dyDescent="0.2">
      <c r="B49" s="48"/>
      <c r="C49" s="196"/>
      <c r="D49" s="136"/>
      <c r="E49" s="383" t="s">
        <v>104</v>
      </c>
      <c r="F49" s="587" t="s">
        <v>94</v>
      </c>
      <c r="G49" s="588"/>
      <c r="H49" s="588"/>
      <c r="I49" s="589"/>
      <c r="J49" s="364"/>
      <c r="K49" s="384"/>
      <c r="L49" s="385"/>
      <c r="M49" s="91"/>
    </row>
    <row r="50" spans="2:13" ht="15" customHeight="1" x14ac:dyDescent="0.2">
      <c r="B50" s="48"/>
      <c r="C50" s="196"/>
      <c r="D50" s="136"/>
      <c r="E50" s="383" t="s">
        <v>105</v>
      </c>
      <c r="F50" s="587" t="s">
        <v>87</v>
      </c>
      <c r="G50" s="588"/>
      <c r="H50" s="588"/>
      <c r="I50" s="589"/>
      <c r="J50" s="386"/>
      <c r="K50" s="384"/>
      <c r="L50" s="385"/>
      <c r="M50" s="91"/>
    </row>
    <row r="51" spans="2:13" ht="15" customHeight="1" x14ac:dyDescent="0.2">
      <c r="B51" s="48"/>
      <c r="C51" s="196"/>
      <c r="D51" s="136"/>
      <c r="E51" s="383" t="s">
        <v>106</v>
      </c>
      <c r="F51" s="587" t="s">
        <v>94</v>
      </c>
      <c r="G51" s="588"/>
      <c r="H51" s="588"/>
      <c r="I51" s="589"/>
      <c r="J51" s="386"/>
      <c r="K51" s="555"/>
      <c r="L51" s="556"/>
      <c r="M51" s="91"/>
    </row>
    <row r="52" spans="2:13" ht="15" customHeight="1" x14ac:dyDescent="0.2">
      <c r="B52" s="48"/>
      <c r="C52" s="196"/>
      <c r="D52" s="136"/>
      <c r="E52" s="383" t="s">
        <v>70</v>
      </c>
      <c r="F52" s="587" t="s">
        <v>69</v>
      </c>
      <c r="G52" s="588"/>
      <c r="H52" s="588"/>
      <c r="I52" s="589"/>
      <c r="J52" s="386"/>
      <c r="K52" s="594"/>
      <c r="L52" s="595"/>
      <c r="M52" s="91"/>
    </row>
    <row r="53" spans="2:13" ht="15" customHeight="1" x14ac:dyDescent="0.2">
      <c r="B53" s="48"/>
      <c r="C53" s="196"/>
      <c r="D53" s="136"/>
      <c r="E53" s="383" t="s">
        <v>107</v>
      </c>
      <c r="F53" s="587" t="s">
        <v>108</v>
      </c>
      <c r="G53" s="588"/>
      <c r="H53" s="588"/>
      <c r="I53" s="589"/>
      <c r="J53" s="386"/>
      <c r="K53" s="594"/>
      <c r="L53" s="595"/>
      <c r="M53" s="91"/>
    </row>
    <row r="54" spans="2:13" ht="15" customHeight="1" x14ac:dyDescent="0.2">
      <c r="B54" s="48"/>
      <c r="C54" s="196"/>
      <c r="D54" s="136"/>
      <c r="E54" s="383" t="s">
        <v>106</v>
      </c>
      <c r="F54" s="587" t="s">
        <v>71</v>
      </c>
      <c r="G54" s="588"/>
      <c r="H54" s="588"/>
      <c r="I54" s="589"/>
      <c r="J54" s="386"/>
      <c r="K54" s="594"/>
      <c r="L54" s="595"/>
      <c r="M54" s="91"/>
    </row>
    <row r="55" spans="2:13" ht="15" customHeight="1" x14ac:dyDescent="0.2">
      <c r="B55" s="48"/>
      <c r="C55" s="196"/>
      <c r="D55" s="136"/>
      <c r="E55" s="383" t="s">
        <v>109</v>
      </c>
      <c r="F55" s="587" t="s">
        <v>110</v>
      </c>
      <c r="G55" s="588"/>
      <c r="H55" s="588"/>
      <c r="I55" s="589"/>
      <c r="J55" s="386"/>
      <c r="K55" s="594"/>
      <c r="L55" s="595"/>
      <c r="M55" s="91"/>
    </row>
    <row r="56" spans="2:13" ht="15" customHeight="1" x14ac:dyDescent="0.2">
      <c r="B56" s="48"/>
      <c r="C56" s="196"/>
      <c r="D56" s="136"/>
      <c r="E56" s="383" t="s">
        <v>111</v>
      </c>
      <c r="F56" s="587" t="s">
        <v>112</v>
      </c>
      <c r="G56" s="588"/>
      <c r="H56" s="588"/>
      <c r="I56" s="589"/>
      <c r="J56" s="386"/>
      <c r="K56" s="594"/>
      <c r="L56" s="595"/>
      <c r="M56" s="91"/>
    </row>
    <row r="57" spans="2:13" ht="15" customHeight="1" x14ac:dyDescent="0.2">
      <c r="B57" s="48"/>
      <c r="C57" s="196"/>
      <c r="D57" s="136"/>
      <c r="E57" s="383" t="s">
        <v>113</v>
      </c>
      <c r="F57" s="587" t="s">
        <v>114</v>
      </c>
      <c r="G57" s="588"/>
      <c r="H57" s="588"/>
      <c r="I57" s="589"/>
      <c r="J57" s="386"/>
      <c r="K57" s="587">
        <v>55536382</v>
      </c>
      <c r="L57" s="593"/>
      <c r="M57" s="91"/>
    </row>
    <row r="58" spans="2:13" ht="15" customHeight="1" x14ac:dyDescent="0.2">
      <c r="B58" s="48"/>
      <c r="C58" s="196"/>
      <c r="D58" s="136"/>
      <c r="E58" s="383" t="s">
        <v>115</v>
      </c>
      <c r="F58" s="587" t="s">
        <v>92</v>
      </c>
      <c r="G58" s="588"/>
      <c r="H58" s="588"/>
      <c r="I58" s="589"/>
      <c r="J58" s="386"/>
      <c r="K58" s="587">
        <v>55710330</v>
      </c>
      <c r="L58" s="593"/>
      <c r="M58" s="91"/>
    </row>
    <row r="59" spans="2:13" ht="15" customHeight="1" x14ac:dyDescent="0.2">
      <c r="B59" s="48"/>
      <c r="C59" s="196"/>
      <c r="D59" s="136"/>
      <c r="E59" s="383" t="s">
        <v>116</v>
      </c>
      <c r="F59" s="587" t="s">
        <v>89</v>
      </c>
      <c r="G59" s="588"/>
      <c r="H59" s="588"/>
      <c r="I59" s="589"/>
      <c r="J59" s="386"/>
      <c r="K59" s="594"/>
      <c r="L59" s="595"/>
      <c r="M59" s="91"/>
    </row>
    <row r="60" spans="2:13" ht="15" customHeight="1" x14ac:dyDescent="0.2">
      <c r="B60" s="48"/>
      <c r="C60" s="196"/>
      <c r="D60" s="136"/>
      <c r="E60" s="383" t="s">
        <v>117</v>
      </c>
      <c r="F60" s="587" t="s">
        <v>118</v>
      </c>
      <c r="G60" s="588"/>
      <c r="H60" s="588"/>
      <c r="I60" s="589"/>
      <c r="J60" s="386"/>
      <c r="K60" s="594"/>
      <c r="L60" s="595"/>
      <c r="M60" s="91"/>
    </row>
    <row r="61" spans="2:13" ht="15" customHeight="1" x14ac:dyDescent="0.2">
      <c r="B61" s="48"/>
      <c r="C61" s="196"/>
      <c r="D61" s="136"/>
      <c r="E61" s="247"/>
      <c r="F61" s="606"/>
      <c r="G61" s="588"/>
      <c r="H61" s="588"/>
      <c r="I61" s="607"/>
      <c r="J61" s="139"/>
      <c r="K61" s="376"/>
      <c r="L61" s="377"/>
      <c r="M61" s="91"/>
    </row>
    <row r="62" spans="2:13" ht="15" customHeight="1" thickBot="1" x14ac:dyDescent="0.25">
      <c r="B62" s="27"/>
      <c r="C62" s="92"/>
      <c r="D62" s="91"/>
      <c r="E62" s="248"/>
      <c r="F62" s="603"/>
      <c r="G62" s="604"/>
      <c r="H62" s="604"/>
      <c r="I62" s="605"/>
      <c r="J62" s="142"/>
      <c r="K62" s="600"/>
      <c r="L62" s="601"/>
      <c r="M62" s="99"/>
    </row>
    <row r="63" spans="2:13" ht="9.75" customHeight="1" thickBot="1" x14ac:dyDescent="0.25">
      <c r="B63" s="27"/>
      <c r="C63" s="27"/>
      <c r="D63" s="602"/>
      <c r="E63" s="602"/>
      <c r="F63" s="602"/>
      <c r="G63" s="602"/>
      <c r="H63" s="602"/>
      <c r="I63" s="602"/>
      <c r="J63" s="602"/>
      <c r="K63" s="602"/>
      <c r="L63" s="602"/>
      <c r="M63" s="194"/>
    </row>
    <row r="64" spans="2:13" ht="15" customHeight="1" thickBot="1" x14ac:dyDescent="0.25">
      <c r="B64" s="27"/>
      <c r="C64" s="143" t="s">
        <v>11</v>
      </c>
      <c r="D64" s="144" t="s">
        <v>119</v>
      </c>
      <c r="E64" s="27"/>
      <c r="F64" s="27"/>
      <c r="G64" s="27"/>
      <c r="H64" s="27"/>
      <c r="I64" s="27"/>
      <c r="J64" s="27"/>
      <c r="K64" s="46"/>
      <c r="L64" s="47"/>
      <c r="M64" s="47"/>
    </row>
    <row r="65" spans="1:15" ht="12" customHeight="1" thickBot="1" x14ac:dyDescent="0.25">
      <c r="B65" s="27"/>
      <c r="C65" s="27"/>
      <c r="D65" s="27"/>
      <c r="E65" s="27"/>
      <c r="F65" s="27"/>
      <c r="G65" s="27"/>
      <c r="H65" s="27"/>
      <c r="I65" s="27"/>
      <c r="J65" s="27"/>
      <c r="K65" s="46"/>
      <c r="L65" s="47"/>
      <c r="M65" s="47"/>
    </row>
    <row r="66" spans="1:15" ht="15" customHeight="1" thickBot="1" x14ac:dyDescent="0.25">
      <c r="B66" s="27"/>
      <c r="C66" s="596" t="s">
        <v>14</v>
      </c>
      <c r="D66" s="597"/>
      <c r="E66" s="598" t="s">
        <v>120</v>
      </c>
      <c r="F66" s="598"/>
      <c r="G66" s="598"/>
      <c r="H66" s="598"/>
      <c r="I66" s="598"/>
      <c r="J66" s="598"/>
      <c r="K66" s="599"/>
    </row>
    <row r="67" spans="1:15" s="3" customFormat="1" ht="15" customHeight="1" x14ac:dyDescent="0.2">
      <c r="A67" s="5"/>
      <c r="B67" s="27"/>
      <c r="C67" s="196"/>
      <c r="D67" s="27"/>
      <c r="E67" s="99"/>
      <c r="F67" s="99"/>
      <c r="G67" s="99"/>
      <c r="H67" s="116"/>
      <c r="I67" s="117"/>
      <c r="J67" s="116"/>
      <c r="K67" s="37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84">
    <mergeCell ref="C66:D66"/>
    <mergeCell ref="E66:K66"/>
    <mergeCell ref="K58:L58"/>
    <mergeCell ref="K59:L59"/>
    <mergeCell ref="K60:L60"/>
    <mergeCell ref="K62:L62"/>
    <mergeCell ref="D63:L63"/>
    <mergeCell ref="F58:I58"/>
    <mergeCell ref="F59:I59"/>
    <mergeCell ref="F60:I60"/>
    <mergeCell ref="F62:I62"/>
    <mergeCell ref="F61:I61"/>
    <mergeCell ref="K57:L57"/>
    <mergeCell ref="F55:I55"/>
    <mergeCell ref="F56:I56"/>
    <mergeCell ref="F57:I57"/>
    <mergeCell ref="F52:I52"/>
    <mergeCell ref="K54:L54"/>
    <mergeCell ref="F53:I53"/>
    <mergeCell ref="F54:I54"/>
    <mergeCell ref="K55:L55"/>
    <mergeCell ref="K56:L56"/>
    <mergeCell ref="K52:L52"/>
    <mergeCell ref="K53:L53"/>
    <mergeCell ref="F48:I48"/>
    <mergeCell ref="K51:L51"/>
    <mergeCell ref="K42:L42"/>
    <mergeCell ref="K45:L45"/>
    <mergeCell ref="K46:L46"/>
    <mergeCell ref="K48:L48"/>
    <mergeCell ref="F49:I49"/>
    <mergeCell ref="F50:I50"/>
    <mergeCell ref="F51:I51"/>
    <mergeCell ref="F44:I44"/>
    <mergeCell ref="F45:I45"/>
    <mergeCell ref="F46:I46"/>
    <mergeCell ref="F47:I47"/>
    <mergeCell ref="F31:I31"/>
    <mergeCell ref="F32:I32"/>
    <mergeCell ref="F33:I33"/>
    <mergeCell ref="F43:I43"/>
    <mergeCell ref="F42:I42"/>
    <mergeCell ref="F40:I40"/>
    <mergeCell ref="F41:I41"/>
    <mergeCell ref="F36:I36"/>
    <mergeCell ref="F37:I37"/>
    <mergeCell ref="F38:I38"/>
    <mergeCell ref="F39:I39"/>
    <mergeCell ref="F35:I35"/>
    <mergeCell ref="K21:L21"/>
    <mergeCell ref="K23:L23"/>
    <mergeCell ref="K25:L25"/>
    <mergeCell ref="K20:L20"/>
    <mergeCell ref="F30:I30"/>
    <mergeCell ref="E29:J29"/>
    <mergeCell ref="F27:I27"/>
    <mergeCell ref="F21:I21"/>
    <mergeCell ref="F23:I23"/>
    <mergeCell ref="F24:I24"/>
    <mergeCell ref="F25:I25"/>
    <mergeCell ref="F26:I26"/>
    <mergeCell ref="K36:L36"/>
    <mergeCell ref="K27:L27"/>
    <mergeCell ref="F19:I19"/>
    <mergeCell ref="F20:I20"/>
    <mergeCell ref="B9:C19"/>
    <mergeCell ref="K10:L10"/>
    <mergeCell ref="F9:I9"/>
    <mergeCell ref="F10:I10"/>
    <mergeCell ref="F11:I11"/>
    <mergeCell ref="F12:I12"/>
    <mergeCell ref="F13:I13"/>
    <mergeCell ref="F16:I16"/>
    <mergeCell ref="F14:I14"/>
    <mergeCell ref="F15:I15"/>
    <mergeCell ref="F17:I17"/>
    <mergeCell ref="K26:L26"/>
    <mergeCell ref="B1:C8"/>
    <mergeCell ref="D1:L3"/>
    <mergeCell ref="K6:L6"/>
    <mergeCell ref="K8:L8"/>
    <mergeCell ref="F6:I6"/>
    <mergeCell ref="F7:I7"/>
    <mergeCell ref="F8:I8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Cadettes</vt:lpstr>
      <vt:lpstr>Classements Minimes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Minimes'!Zone_d_impression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2018-04-16T06:24:45Z</cp:lastPrinted>
  <dcterms:created xsi:type="dcterms:W3CDTF">2012-04-11T12:16:49Z</dcterms:created>
  <dcterms:modified xsi:type="dcterms:W3CDTF">2018-04-16T09:35:52Z</dcterms:modified>
</cp:coreProperties>
</file>